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570" activeTab="0"/>
  </bookViews>
  <sheets>
    <sheet name="BS" sheetId="1" r:id="rId1"/>
    <sheet name="PL" sheetId="2" r:id="rId2"/>
    <sheet name="Equity" sheetId="3" r:id="rId3"/>
    <sheet name="Cashflow" sheetId="4" r:id="rId4"/>
  </sheets>
  <definedNames>
    <definedName name="_xlnm.Print_Area" localSheetId="0">'BS'!$A$1:$K$54</definedName>
    <definedName name="_xlnm.Print_Area" localSheetId="3">'Cashflow'!$A$1:$G$53</definedName>
    <definedName name="_xlnm.Print_Area" localSheetId="2">'Equity'!$A$1:$G$49</definedName>
    <definedName name="_xlnm.Print_Area" localSheetId="1">'PL'!$A$1:$J$74</definedName>
  </definedNames>
  <calcPr fullCalcOnLoad="1"/>
</workbook>
</file>

<file path=xl/sharedStrings.xml><?xml version="1.0" encoding="utf-8"?>
<sst xmlns="http://schemas.openxmlformats.org/spreadsheetml/2006/main" count="199" uniqueCount="148">
  <si>
    <t xml:space="preserve">Current Year </t>
  </si>
  <si>
    <t>Quarter</t>
  </si>
  <si>
    <t>RM'000</t>
  </si>
  <si>
    <t>Interest In Associated Companies</t>
  </si>
  <si>
    <t>CURRENT ASSETS</t>
  </si>
  <si>
    <t>Land &amp; Development Expenditure</t>
  </si>
  <si>
    <t>Trade Debtors</t>
  </si>
  <si>
    <t>Amount Owing By Associated Companies</t>
  </si>
  <si>
    <t>CURRENT LIABILITIES</t>
  </si>
  <si>
    <t>Trade Creditors</t>
  </si>
  <si>
    <t>Provision For Taxation</t>
  </si>
  <si>
    <t>Amount Owing To Directors</t>
  </si>
  <si>
    <t>Share Capital</t>
  </si>
  <si>
    <t>Share Premium</t>
  </si>
  <si>
    <t>Current Year</t>
  </si>
  <si>
    <t>(a)</t>
  </si>
  <si>
    <t>(b)</t>
  </si>
  <si>
    <t>Investment Income</t>
  </si>
  <si>
    <t>(c)</t>
  </si>
  <si>
    <t>Depreciation and amortisation</t>
  </si>
  <si>
    <t>(d)</t>
  </si>
  <si>
    <t>(e)</t>
  </si>
  <si>
    <t>minority interests and extraordinary items</t>
  </si>
  <si>
    <t>(f)</t>
  </si>
  <si>
    <t>companies</t>
  </si>
  <si>
    <t>(g)</t>
  </si>
  <si>
    <t>(h)</t>
  </si>
  <si>
    <t>(j)</t>
  </si>
  <si>
    <t>members of the company</t>
  </si>
  <si>
    <t>(k)</t>
  </si>
  <si>
    <t>NTA Per Share (RM)</t>
  </si>
  <si>
    <t>Stocks &amp; Work In Progress</t>
  </si>
  <si>
    <t>Preceding Year</t>
  </si>
  <si>
    <t>Other Investments</t>
  </si>
  <si>
    <t>Corresponding</t>
  </si>
  <si>
    <t>INDIVIDUAL PERIOD</t>
  </si>
  <si>
    <t>CUMMULATIVE PERIOD</t>
  </si>
  <si>
    <t>Todate</t>
  </si>
  <si>
    <t>Ended</t>
  </si>
  <si>
    <t>Quarter Ended</t>
  </si>
  <si>
    <t>Tanco Holdings Berhad (3326-K)</t>
  </si>
  <si>
    <t>(These figures have not been audited)</t>
  </si>
  <si>
    <t>Finance cost</t>
  </si>
  <si>
    <t>Revenue</t>
  </si>
  <si>
    <t>Other income</t>
  </si>
  <si>
    <t>and amortisation, exceptional items,</t>
  </si>
  <si>
    <t>income tax, minority interests and</t>
  </si>
  <si>
    <t>extraordinary items</t>
  </si>
  <si>
    <t xml:space="preserve">and extraordinary items after share of profit </t>
  </si>
  <si>
    <t xml:space="preserve">Share in the profits and losses of associated </t>
  </si>
  <si>
    <t>and losses of associated companies</t>
  </si>
  <si>
    <t>Income tax</t>
  </si>
  <si>
    <t xml:space="preserve">       minority interests</t>
  </si>
  <si>
    <t>(ii)  Minority interests</t>
  </si>
  <si>
    <t>(i)</t>
  </si>
  <si>
    <t>Pre-acquisition profit/(loss), if applicable</t>
  </si>
  <si>
    <t>to members of the company</t>
  </si>
  <si>
    <t>(l)</t>
  </si>
  <si>
    <t>(iii) Extraordinary items attributable to</t>
  </si>
  <si>
    <t xml:space="preserve">      members of the company</t>
  </si>
  <si>
    <t>(m)</t>
  </si>
  <si>
    <t>(Audited)</t>
  </si>
  <si>
    <t>Based on ordinary shares issued &amp; issueable of 334,886,726</t>
  </si>
  <si>
    <t>(Unaudited)</t>
  </si>
  <si>
    <t>Property, Plant And Equipment</t>
  </si>
  <si>
    <t>NON-CURRENT ASSETS</t>
  </si>
  <si>
    <t>Non-cash items</t>
  </si>
  <si>
    <t>Net change in current assets</t>
  </si>
  <si>
    <t>Net change in current liabilities</t>
  </si>
  <si>
    <t>CASH FLOW FROM INVESTING ACTIVITIES</t>
  </si>
  <si>
    <t>CASH FLOW FROM FINANCING ACTIVITIES</t>
  </si>
  <si>
    <t>CASH &amp; CASH EQUIVALENTS AT BEGINNING OF YEAR</t>
  </si>
  <si>
    <t>Adjustment for :</t>
  </si>
  <si>
    <t>Total</t>
  </si>
  <si>
    <t>Balance at beginning of year</t>
  </si>
  <si>
    <t xml:space="preserve">(The Condensed Consolidated Statements of Changes in Equity should be read in conjunction with the Annual Financial </t>
  </si>
  <si>
    <t xml:space="preserve">  Deferred Taxation</t>
  </si>
  <si>
    <t xml:space="preserve">  Long Term Borrowings</t>
  </si>
  <si>
    <t>FINANCED BY:-</t>
  </si>
  <si>
    <t xml:space="preserve">Land &amp; Development Expenditure </t>
  </si>
  <si>
    <t xml:space="preserve">Net Current Assets </t>
  </si>
  <si>
    <t>SHAREHOLDERS' FUND</t>
  </si>
  <si>
    <t>MINORITY INTERESTS</t>
  </si>
  <si>
    <t>NON-CURRENT LIABILITIES</t>
  </si>
  <si>
    <t>Reserves</t>
  </si>
  <si>
    <t xml:space="preserve"> - Other investments</t>
  </si>
  <si>
    <t xml:space="preserve"> - Bank borrowings</t>
  </si>
  <si>
    <t xml:space="preserve"> - Equity investments</t>
  </si>
  <si>
    <t>Changes in Working Capital</t>
  </si>
  <si>
    <t xml:space="preserve">(The Condensed Consolidated Balance Sheets should be read in conjunction with the Annual Financial Report for the  </t>
  </si>
  <si>
    <t xml:space="preserve"> - Hire purchase and leasing</t>
  </si>
  <si>
    <t>(The Condensed Consolidated Cash Flow Statements should be read in conjunction with the Annual Financial</t>
  </si>
  <si>
    <t>As At</t>
  </si>
  <si>
    <t xml:space="preserve"> Period Ended</t>
  </si>
  <si>
    <t>Period Ended</t>
  </si>
  <si>
    <t>Based on weighted number of shares in issue of 334,886,726</t>
  </si>
  <si>
    <t>Provisions</t>
  </si>
  <si>
    <t>(i)   Extraordinary items</t>
  </si>
  <si>
    <t>Loss before tax</t>
  </si>
  <si>
    <t>Loss before income tax,</t>
  </si>
  <si>
    <t>Loss before income tax, minority interests</t>
  </si>
  <si>
    <t>(i)   Loss after income tax before deducting</t>
  </si>
  <si>
    <t>Net loss from ordinary activities attributable</t>
  </si>
  <si>
    <t>Net loss attributable to</t>
  </si>
  <si>
    <t>Short Term Borrowings</t>
  </si>
  <si>
    <t>Sundry Creditors, Deposits And Accruals</t>
  </si>
  <si>
    <t>Sundry Debtors, Deposits And Prepayments</t>
  </si>
  <si>
    <t>Accumulated Loss</t>
  </si>
  <si>
    <t>Loss per share based on 2(m) above</t>
  </si>
  <si>
    <t>Basic loss per share (sen)</t>
  </si>
  <si>
    <t>Fully diluted loss per share (sen)</t>
  </si>
  <si>
    <t>Amount Owing To Associated Companies</t>
  </si>
  <si>
    <t>Loss before finance cost, depreciation</t>
  </si>
  <si>
    <t>Net Cash Used In Financing Activities</t>
  </si>
  <si>
    <t xml:space="preserve"> - Fixed deposits release as security value</t>
  </si>
  <si>
    <t>N/A</t>
  </si>
  <si>
    <t>(2003: 334,886,726)</t>
  </si>
  <si>
    <t>Bank Balances and deposits</t>
  </si>
  <si>
    <t>31/12/2004</t>
  </si>
  <si>
    <t>Bank balances and deposits</t>
  </si>
  <si>
    <t>For the purpose of the cash flow statement, the cash and cash equivalents comprise the following:-</t>
  </si>
  <si>
    <t>Less: Monies placed with trustee</t>
  </si>
  <si>
    <t>- prior year adjustment</t>
  </si>
  <si>
    <t>- as restated</t>
  </si>
  <si>
    <t>- as previously reported</t>
  </si>
  <si>
    <t xml:space="preserve"> year ended 31st December 2004)</t>
  </si>
  <si>
    <t>Exceptional items</t>
  </si>
  <si>
    <t>Net loss for the period</t>
  </si>
  <si>
    <t>Balance at end of period</t>
  </si>
  <si>
    <t>Report for the year ended 31st December 2004)</t>
  </si>
  <si>
    <t xml:space="preserve"> Report for the year ended 31st December 2004)</t>
  </si>
  <si>
    <t>CASH &amp; CASH EQUIVALENTS AT END OF PERIOD</t>
  </si>
  <si>
    <t>(The Condensed Consolidated Income Statements should be read in conjunction with the Annual Financial Report for the year ended 31st December 2004)</t>
  </si>
  <si>
    <t xml:space="preserve">  Other Long Term Creditor</t>
  </si>
  <si>
    <t>Operating Loss Before Working Capital Changes</t>
  </si>
  <si>
    <t>Net Cash Generated From Operating Activities</t>
  </si>
  <si>
    <t>Net Cash Used In Investing Activities</t>
  </si>
  <si>
    <t>NET INCREASE IN CASH &amp; CASH EQUIVALENTS</t>
  </si>
  <si>
    <t>Condensed Consolidated Balance Sheet as at 30 September 2005</t>
  </si>
  <si>
    <t>30/09/2005</t>
  </si>
  <si>
    <t>Condensed Consolidated Income Statements for the quarter ended 30 September 2005</t>
  </si>
  <si>
    <t>30/09/2004</t>
  </si>
  <si>
    <t>Condensed Consolidated Statements of Changes in Equity for the quarter ended 30 September 2005</t>
  </si>
  <si>
    <t>9 Month Quarter Ended 30 September 2005</t>
  </si>
  <si>
    <t>9 Month Quarter Ended 30 September 2004</t>
  </si>
  <si>
    <t>Condensed Consolidated Cash Flow Statements for the quarter ended 30 September 2005</t>
  </si>
  <si>
    <t>9 Month</t>
  </si>
  <si>
    <t xml:space="preserve"> - Increase in directors' accounts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</si>
</sst>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\ #,##0;\-&quot;£&quot;\ #,##0"/>
    <numFmt numFmtId="165" formatCode="&quot;£&quot;\ #,##0;[Red]\-&quot;£&quot;\ #,##0"/>
    <numFmt numFmtId="166" formatCode="&quot;£&quot;\ #,##0.00;\-&quot;£&quot;\ #,##0.00"/>
    <numFmt numFmtId="167" formatCode="&quot;£&quot;\ #,##0.00;[Red]\-&quot;£&quot;\ #,##0.00"/>
    <numFmt numFmtId="168" formatCode="_-&quot;£&quot;\ * #,##0_-;\-&quot;£&quot;\ * #,##0_-;_-&quot;£&quot;\ * &quot;-&quot;_-;_-@_-"/>
    <numFmt numFmtId="169" formatCode="_-* #,##0_-;\-* #,##0_-;_-* &quot;-&quot;_-;_-@_-"/>
    <numFmt numFmtId="170" formatCode="_-&quot;£&quot;\ * #,##0.00_-;\-&quot;£&quot;\ * #,##0.00_-;_-&quot;£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.0_-;\-* #,##0.0_-;_-* &quot;-&quot;??_-;_-@_-"/>
    <numFmt numFmtId="179" formatCode="_-* #,##0_-;\-* #,##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#,##0.0;[Red]\-#,##0.0"/>
    <numFmt numFmtId="183" formatCode="_(* #,##0_);[Red]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?_);_(@_)"/>
    <numFmt numFmtId="187" formatCode="_(* #,##0_);_(* \(#,##0\);_(* &quot;-&quot;??_);_(@_)"/>
    <numFmt numFmtId="188" formatCode="_(* #,##0_);[Red]_(* \(#,##0\);_(* &quot;-&quot;??_);_(@_)"/>
  </numFmts>
  <fonts count="2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15"/>
      <name val="Times New Roman"/>
      <family val="1"/>
    </font>
    <font>
      <b/>
      <u val="single"/>
      <sz val="14"/>
      <name val="Times New Roman"/>
      <family val="1"/>
    </font>
    <font>
      <sz val="17"/>
      <name val="Arial"/>
      <family val="2"/>
    </font>
    <font>
      <sz val="19"/>
      <name val="Times New Roman"/>
      <family val="1"/>
    </font>
    <font>
      <sz val="2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  <font>
      <b/>
      <sz val="21"/>
      <name val="Times New Roman"/>
      <family val="1"/>
    </font>
    <font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5" fontId="1" fillId="2" borderId="2" xfId="0" applyNumberFormat="1" applyFont="1" applyFill="1" applyBorder="1" applyAlignment="1" quotePrefix="1">
      <alignment horizontal="center"/>
    </xf>
    <xf numFmtId="15" fontId="1" fillId="2" borderId="0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171" fontId="2" fillId="2" borderId="0" xfId="15" applyFont="1" applyFill="1" applyAlignment="1">
      <alignment/>
    </xf>
    <xf numFmtId="15" fontId="1" fillId="2" borderId="2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5" fontId="4" fillId="0" borderId="0" xfId="0" applyNumberFormat="1" applyFont="1" applyFill="1" applyBorder="1" applyAlignment="1" quotePrefix="1">
      <alignment horizontal="center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Fill="1" applyBorder="1" applyAlignment="1">
      <alignment horizontal="center"/>
    </xf>
    <xf numFmtId="15" fontId="6" fillId="0" borderId="2" xfId="0" applyNumberFormat="1" applyFont="1" applyFill="1" applyBorder="1" applyAlignment="1" quotePrefix="1">
      <alignment horizontal="center"/>
    </xf>
    <xf numFmtId="0" fontId="6" fillId="0" borderId="3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1" fontId="10" fillId="0" borderId="0" xfId="0" applyNumberFormat="1" applyFont="1" applyAlignment="1">
      <alignment/>
    </xf>
    <xf numFmtId="188" fontId="10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13" fillId="2" borderId="0" xfId="0" applyFont="1" applyFill="1" applyBorder="1" applyAlignment="1" quotePrefix="1">
      <alignment horizontal="left"/>
    </xf>
    <xf numFmtId="0" fontId="13" fillId="2" borderId="0" xfId="0" applyFont="1" applyFill="1" applyAlignment="1">
      <alignment horizontal="left"/>
    </xf>
    <xf numFmtId="187" fontId="16" fillId="2" borderId="0" xfId="15" applyNumberFormat="1" applyFont="1" applyFill="1" applyAlignment="1">
      <alignment/>
    </xf>
    <xf numFmtId="187" fontId="16" fillId="2" borderId="0" xfId="15" applyNumberFormat="1" applyFont="1" applyFill="1" applyBorder="1" applyAlignment="1">
      <alignment/>
    </xf>
    <xf numFmtId="187" fontId="16" fillId="2" borderId="0" xfId="0" applyNumberFormat="1" applyFont="1" applyFill="1" applyAlignment="1">
      <alignment/>
    </xf>
    <xf numFmtId="187" fontId="16" fillId="2" borderId="1" xfId="15" applyNumberFormat="1" applyFont="1" applyFill="1" applyBorder="1" applyAlignment="1">
      <alignment/>
    </xf>
    <xf numFmtId="187" fontId="16" fillId="2" borderId="2" xfId="15" applyNumberFormat="1" applyFont="1" applyFill="1" applyBorder="1" applyAlignment="1">
      <alignment/>
    </xf>
    <xf numFmtId="187" fontId="16" fillId="2" borderId="3" xfId="15" applyNumberFormat="1" applyFont="1" applyFill="1" applyBorder="1" applyAlignment="1">
      <alignment/>
    </xf>
    <xf numFmtId="187" fontId="16" fillId="2" borderId="4" xfId="0" applyNumberFormat="1" applyFont="1" applyFill="1" applyBorder="1" applyAlignment="1">
      <alignment/>
    </xf>
    <xf numFmtId="43" fontId="16" fillId="2" borderId="0" xfId="0" applyNumberFormat="1" applyFont="1" applyFill="1" applyAlignment="1">
      <alignment/>
    </xf>
    <xf numFmtId="43" fontId="16" fillId="2" borderId="0" xfId="0" applyNumberFormat="1" applyFont="1" applyFill="1" applyBorder="1" applyAlignment="1">
      <alignment/>
    </xf>
    <xf numFmtId="171" fontId="16" fillId="2" borderId="0" xfId="15" applyNumberFormat="1" applyFont="1" applyFill="1" applyBorder="1" applyAlignment="1">
      <alignment/>
    </xf>
    <xf numFmtId="43" fontId="16" fillId="2" borderId="0" xfId="15" applyNumberFormat="1" applyFont="1" applyFill="1" applyBorder="1" applyAlignment="1">
      <alignment/>
    </xf>
    <xf numFmtId="171" fontId="16" fillId="2" borderId="0" xfId="15" applyFont="1" applyFill="1" applyBorder="1" applyAlignment="1">
      <alignment/>
    </xf>
    <xf numFmtId="179" fontId="16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7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41" fontId="18" fillId="0" borderId="5" xfId="0" applyNumberFormat="1" applyFont="1" applyBorder="1" applyAlignment="1">
      <alignment/>
    </xf>
    <xf numFmtId="15" fontId="13" fillId="0" borderId="2" xfId="0" applyNumberFormat="1" applyFont="1" applyFill="1" applyBorder="1" applyAlignment="1" quotePrefix="1">
      <alignment horizontal="center"/>
    </xf>
    <xf numFmtId="0" fontId="13" fillId="0" borderId="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2" borderId="0" xfId="0" applyFont="1" applyFill="1" applyBorder="1" applyAlignment="1">
      <alignment horizontal="left"/>
    </xf>
    <xf numFmtId="0" fontId="22" fillId="2" borderId="0" xfId="0" applyFont="1" applyFill="1" applyAlignment="1">
      <alignment horizontal="left"/>
    </xf>
    <xf numFmtId="0" fontId="23" fillId="2" borderId="0" xfId="0" applyFont="1" applyFill="1" applyBorder="1" applyAlignment="1" quotePrefix="1">
      <alignment horizontal="left"/>
    </xf>
    <xf numFmtId="41" fontId="20" fillId="0" borderId="0" xfId="0" applyNumberFormat="1" applyFont="1" applyAlignment="1">
      <alignment/>
    </xf>
    <xf numFmtId="187" fontId="16" fillId="2" borderId="6" xfId="15" applyNumberFormat="1" applyFont="1" applyFill="1" applyBorder="1" applyAlignment="1">
      <alignment/>
    </xf>
    <xf numFmtId="41" fontId="20" fillId="0" borderId="6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1" fontId="18" fillId="0" borderId="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1" fontId="18" fillId="0" borderId="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0" fillId="0" borderId="0" xfId="15" applyNumberFormat="1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 quotePrefix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quotePrefix="1">
      <alignment horizontal="center"/>
    </xf>
    <xf numFmtId="0" fontId="24" fillId="0" borderId="0" xfId="0" applyFont="1" applyFill="1" applyAlignment="1">
      <alignment/>
    </xf>
    <xf numFmtId="171" fontId="24" fillId="0" borderId="0" xfId="15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1" fontId="24" fillId="0" borderId="4" xfId="15" applyNumberFormat="1" applyFont="1" applyFill="1" applyBorder="1" applyAlignment="1">
      <alignment vertical="center"/>
    </xf>
    <xf numFmtId="41" fontId="24" fillId="0" borderId="0" xfId="15" applyNumberFormat="1" applyFont="1" applyFill="1" applyBorder="1" applyAlignment="1">
      <alignment vertical="center"/>
    </xf>
    <xf numFmtId="41" fontId="24" fillId="0" borderId="0" xfId="15" applyNumberFormat="1" applyFont="1" applyFill="1" applyAlignment="1">
      <alignment/>
    </xf>
    <xf numFmtId="41" fontId="24" fillId="0" borderId="0" xfId="15" applyNumberFormat="1" applyFont="1" applyFill="1" applyBorder="1" applyAlignment="1">
      <alignment/>
    </xf>
    <xf numFmtId="41" fontId="24" fillId="0" borderId="4" xfId="15" applyNumberFormat="1" applyFont="1" applyFill="1" applyBorder="1" applyAlignment="1">
      <alignment/>
    </xf>
    <xf numFmtId="41" fontId="24" fillId="0" borderId="1" xfId="15" applyNumberFormat="1" applyFont="1" applyFill="1" applyBorder="1" applyAlignment="1">
      <alignment/>
    </xf>
    <xf numFmtId="41" fontId="24" fillId="0" borderId="2" xfId="15" applyNumberFormat="1" applyFont="1" applyFill="1" applyBorder="1" applyAlignment="1">
      <alignment/>
    </xf>
    <xf numFmtId="41" fontId="24" fillId="0" borderId="3" xfId="15" applyNumberFormat="1" applyFont="1" applyFill="1" applyBorder="1" applyAlignment="1">
      <alignment/>
    </xf>
    <xf numFmtId="41" fontId="24" fillId="0" borderId="9" xfId="15" applyNumberFormat="1" applyFont="1" applyFill="1" applyBorder="1" applyAlignment="1">
      <alignment/>
    </xf>
    <xf numFmtId="41" fontId="24" fillId="0" borderId="0" xfId="0" applyNumberFormat="1" applyFont="1" applyFill="1" applyAlignment="1">
      <alignment/>
    </xf>
    <xf numFmtId="41" fontId="24" fillId="0" borderId="0" xfId="0" applyNumberFormat="1" applyFont="1" applyFill="1" applyBorder="1" applyAlignment="1">
      <alignment/>
    </xf>
    <xf numFmtId="185" fontId="24" fillId="0" borderId="10" xfId="15" applyNumberFormat="1" applyFont="1" applyFill="1" applyBorder="1" applyAlignment="1" quotePrefix="1">
      <alignment horizontal="right" vertical="center"/>
    </xf>
    <xf numFmtId="185" fontId="24" fillId="0" borderId="0" xfId="15" applyNumberFormat="1" applyFont="1" applyFill="1" applyBorder="1" applyAlignment="1" quotePrefix="1">
      <alignment horizontal="right" vertical="center"/>
    </xf>
    <xf numFmtId="185" fontId="24" fillId="0" borderId="0" xfId="0" applyNumberFormat="1" applyFont="1" applyFill="1" applyAlignment="1">
      <alignment/>
    </xf>
    <xf numFmtId="185" fontId="24" fillId="0" borderId="0" xfId="15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185" fontId="2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5" fontId="13" fillId="0" borderId="0" xfId="0" applyNumberFormat="1" applyFont="1" applyFill="1" applyBorder="1" applyAlignment="1" quotePrefix="1">
      <alignment horizontal="center"/>
    </xf>
    <xf numFmtId="41" fontId="18" fillId="0" borderId="0" xfId="0" applyNumberFormat="1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185" fontId="24" fillId="0" borderId="10" xfId="0" applyNumberFormat="1" applyFont="1" applyFill="1" applyBorder="1" applyAlignment="1">
      <alignment horizontal="right" vertical="center"/>
    </xf>
    <xf numFmtId="0" fontId="20" fillId="0" borderId="0" xfId="0" applyFont="1" applyAlignment="1" quotePrefix="1">
      <alignment/>
    </xf>
    <xf numFmtId="41" fontId="20" fillId="0" borderId="4" xfId="0" applyNumberFormat="1" applyFont="1" applyBorder="1" applyAlignment="1">
      <alignment/>
    </xf>
    <xf numFmtId="41" fontId="20" fillId="0" borderId="0" xfId="0" applyNumberFormat="1" applyFont="1" applyBorder="1" applyAlignment="1">
      <alignment/>
    </xf>
    <xf numFmtId="41" fontId="20" fillId="0" borderId="8" xfId="0" applyNumberFormat="1" applyFont="1" applyBorder="1" applyAlignment="1">
      <alignment/>
    </xf>
    <xf numFmtId="41" fontId="20" fillId="0" borderId="11" xfId="0" applyNumberFormat="1" applyFont="1" applyBorder="1" applyAlignment="1">
      <alignment/>
    </xf>
    <xf numFmtId="41" fontId="20" fillId="0" borderId="12" xfId="0" applyNumberFormat="1" applyFont="1" applyBorder="1" applyAlignment="1">
      <alignment/>
    </xf>
    <xf numFmtId="41" fontId="20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60" zoomScaleNormal="75" workbookViewId="0" topLeftCell="A1">
      <selection activeCell="A1" sqref="A1"/>
    </sheetView>
  </sheetViews>
  <sheetFormatPr defaultColWidth="9.140625" defaultRowHeight="12.75"/>
  <cols>
    <col min="1" max="1" width="3.8515625" style="2" customWidth="1"/>
    <col min="2" max="2" width="4.7109375" style="2" customWidth="1"/>
    <col min="3" max="3" width="21.57421875" style="2" customWidth="1"/>
    <col min="4" max="4" width="25.28125" style="2" customWidth="1"/>
    <col min="5" max="5" width="9.00390625" style="2" customWidth="1"/>
    <col min="6" max="6" width="5.00390625" style="2" customWidth="1"/>
    <col min="7" max="7" width="22.28125" style="2" customWidth="1"/>
    <col min="8" max="8" width="1.7109375" style="2" customWidth="1"/>
    <col min="9" max="9" width="22.7109375" style="2" customWidth="1"/>
    <col min="10" max="10" width="3.28125" style="2" customWidth="1"/>
    <col min="11" max="11" width="4.140625" style="2" customWidth="1"/>
    <col min="12" max="16384" width="9.140625" style="2" customWidth="1"/>
  </cols>
  <sheetData>
    <row r="1" ht="22.5" customHeight="1">
      <c r="A1" s="18" t="s">
        <v>40</v>
      </c>
    </row>
    <row r="2" spans="1:10" ht="22.5" customHeight="1">
      <c r="A2" s="19" t="s">
        <v>138</v>
      </c>
      <c r="B2" s="1"/>
      <c r="C2" s="1"/>
      <c r="D2" s="1"/>
      <c r="E2" s="1"/>
      <c r="F2" s="1"/>
      <c r="G2" s="1"/>
      <c r="H2" s="1"/>
      <c r="I2" s="1"/>
      <c r="J2" s="1"/>
    </row>
    <row r="3" spans="1:10" ht="22.5" customHeight="1">
      <c r="A3" s="17" t="s">
        <v>41</v>
      </c>
      <c r="B3" s="1"/>
      <c r="C3" s="1"/>
      <c r="D3" s="1"/>
      <c r="E3" s="1"/>
      <c r="F3" s="1"/>
      <c r="G3" s="1"/>
      <c r="H3" s="1"/>
      <c r="I3" s="1"/>
      <c r="J3" s="1"/>
    </row>
    <row r="4" spans="1:10" ht="20.25">
      <c r="A4" s="16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9" ht="20.25">
      <c r="A6" s="16"/>
      <c r="B6" s="4"/>
      <c r="C6" s="4"/>
      <c r="D6" s="4"/>
      <c r="E6" s="4"/>
      <c r="G6" s="5" t="s">
        <v>0</v>
      </c>
      <c r="H6" s="6"/>
      <c r="I6" s="5" t="s">
        <v>32</v>
      </c>
    </row>
    <row r="7" spans="1:9" ht="15.75">
      <c r="A7" s="4"/>
      <c r="B7" s="4"/>
      <c r="C7" s="4"/>
      <c r="D7" s="4"/>
      <c r="E7" s="4"/>
      <c r="G7" s="7" t="s">
        <v>92</v>
      </c>
      <c r="H7" s="6"/>
      <c r="I7" s="7" t="s">
        <v>92</v>
      </c>
    </row>
    <row r="8" spans="1:9" ht="15.75">
      <c r="A8" s="4"/>
      <c r="B8" s="4"/>
      <c r="C8" s="4"/>
      <c r="D8" s="4"/>
      <c r="E8" s="4"/>
      <c r="G8" s="8" t="s">
        <v>139</v>
      </c>
      <c r="H8" s="9"/>
      <c r="I8" s="8" t="s">
        <v>118</v>
      </c>
    </row>
    <row r="9" spans="1:9" ht="15.75">
      <c r="A9" s="4"/>
      <c r="B9" s="4"/>
      <c r="C9" s="4"/>
      <c r="D9" s="4"/>
      <c r="E9" s="4"/>
      <c r="G9" s="15" t="s">
        <v>63</v>
      </c>
      <c r="H9" s="9"/>
      <c r="I9" s="15" t="s">
        <v>61</v>
      </c>
    </row>
    <row r="10" spans="1:9" ht="18.75">
      <c r="A10" s="63"/>
      <c r="B10" s="4"/>
      <c r="C10" s="4"/>
      <c r="D10" s="4"/>
      <c r="E10" s="4"/>
      <c r="G10" s="10" t="s">
        <v>2</v>
      </c>
      <c r="H10" s="6"/>
      <c r="I10" s="10" t="s">
        <v>2</v>
      </c>
    </row>
    <row r="11" spans="1:9" ht="18.75">
      <c r="A11" s="64" t="s">
        <v>65</v>
      </c>
      <c r="B11" s="4"/>
      <c r="C11" s="4"/>
      <c r="D11" s="4"/>
      <c r="E11" s="4"/>
      <c r="G11" s="4"/>
      <c r="H11" s="11"/>
      <c r="I11" s="4"/>
    </row>
    <row r="12" spans="1:9" ht="19.5">
      <c r="A12" s="65" t="s">
        <v>64</v>
      </c>
      <c r="B12" s="3"/>
      <c r="C12" s="3"/>
      <c r="D12" s="4"/>
      <c r="E12" s="4"/>
      <c r="G12" s="50">
        <v>132424</v>
      </c>
      <c r="H12" s="51"/>
      <c r="I12" s="50">
        <v>151225</v>
      </c>
    </row>
    <row r="13" spans="1:9" ht="19.5">
      <c r="A13" s="65" t="s">
        <v>3</v>
      </c>
      <c r="B13" s="3"/>
      <c r="C13" s="3"/>
      <c r="D13" s="4"/>
      <c r="E13" s="4"/>
      <c r="G13" s="50">
        <v>80</v>
      </c>
      <c r="H13" s="51"/>
      <c r="I13" s="50">
        <v>0</v>
      </c>
    </row>
    <row r="14" spans="1:9" ht="18.75" customHeight="1">
      <c r="A14" s="65" t="s">
        <v>33</v>
      </c>
      <c r="B14" s="3"/>
      <c r="C14" s="3"/>
      <c r="D14" s="4"/>
      <c r="E14" s="4"/>
      <c r="G14" s="50">
        <v>108084</v>
      </c>
      <c r="H14" s="51"/>
      <c r="I14" s="50">
        <v>108139</v>
      </c>
    </row>
    <row r="15" spans="1:9" ht="19.5">
      <c r="A15" s="65" t="s">
        <v>79</v>
      </c>
      <c r="B15" s="3"/>
      <c r="C15" s="3"/>
      <c r="D15" s="4"/>
      <c r="E15" s="4"/>
      <c r="G15" s="50">
        <v>250935</v>
      </c>
      <c r="H15" s="51"/>
      <c r="I15" s="50">
        <v>250344</v>
      </c>
    </row>
    <row r="16" spans="1:9" ht="19.5">
      <c r="A16" s="63"/>
      <c r="B16" s="4"/>
      <c r="C16" s="4"/>
      <c r="D16" s="4"/>
      <c r="E16" s="4"/>
      <c r="G16" s="52"/>
      <c r="H16" s="51"/>
      <c r="I16" s="50"/>
    </row>
    <row r="17" spans="1:9" ht="19.5">
      <c r="A17" s="66" t="s">
        <v>4</v>
      </c>
      <c r="B17" s="12"/>
      <c r="C17" s="12"/>
      <c r="D17" s="4"/>
      <c r="E17" s="4"/>
      <c r="G17" s="52"/>
      <c r="H17" s="51"/>
      <c r="I17" s="50"/>
    </row>
    <row r="18" spans="1:9" ht="19.5">
      <c r="A18" s="63" t="s">
        <v>5</v>
      </c>
      <c r="B18" s="4"/>
      <c r="C18" s="4"/>
      <c r="D18" s="4"/>
      <c r="E18" s="4"/>
      <c r="G18" s="53">
        <v>11501</v>
      </c>
      <c r="H18" s="51"/>
      <c r="I18" s="53">
        <v>16093</v>
      </c>
    </row>
    <row r="19" spans="1:9" ht="19.5">
      <c r="A19" s="63" t="s">
        <v>31</v>
      </c>
      <c r="B19" s="4"/>
      <c r="C19" s="4"/>
      <c r="D19" s="4"/>
      <c r="E19" s="4"/>
      <c r="G19" s="54">
        <v>37050</v>
      </c>
      <c r="H19" s="51"/>
      <c r="I19" s="54">
        <v>37790</v>
      </c>
    </row>
    <row r="20" spans="1:9" ht="19.5">
      <c r="A20" s="63" t="s">
        <v>6</v>
      </c>
      <c r="B20" s="4"/>
      <c r="C20" s="4"/>
      <c r="D20" s="4"/>
      <c r="E20" s="4"/>
      <c r="G20" s="54">
        <v>20398</v>
      </c>
      <c r="H20" s="51"/>
      <c r="I20" s="54">
        <v>29528</v>
      </c>
    </row>
    <row r="21" spans="1:9" ht="19.5">
      <c r="A21" s="63" t="s">
        <v>106</v>
      </c>
      <c r="B21" s="4"/>
      <c r="C21" s="4"/>
      <c r="D21" s="4"/>
      <c r="E21" s="4"/>
      <c r="G21" s="54">
        <v>17923</v>
      </c>
      <c r="H21" s="51"/>
      <c r="I21" s="54">
        <v>18864</v>
      </c>
    </row>
    <row r="22" spans="1:9" ht="19.5">
      <c r="A22" s="63" t="s">
        <v>117</v>
      </c>
      <c r="B22" s="4"/>
      <c r="C22" s="4"/>
      <c r="D22" s="4"/>
      <c r="E22" s="4"/>
      <c r="G22" s="54">
        <v>4466</v>
      </c>
      <c r="H22" s="51"/>
      <c r="I22" s="54">
        <v>3904</v>
      </c>
    </row>
    <row r="23" spans="1:9" ht="19.5">
      <c r="A23" s="63" t="s">
        <v>7</v>
      </c>
      <c r="B23" s="4"/>
      <c r="C23" s="4"/>
      <c r="D23" s="4"/>
      <c r="E23" s="4"/>
      <c r="G23" s="55">
        <v>1</v>
      </c>
      <c r="H23" s="51"/>
      <c r="I23" s="55">
        <v>1</v>
      </c>
    </row>
    <row r="24" spans="1:9" ht="19.5">
      <c r="A24" s="63"/>
      <c r="B24" s="4"/>
      <c r="C24" s="4"/>
      <c r="D24" s="4"/>
      <c r="E24" s="4"/>
      <c r="G24" s="50">
        <f>SUM(G18:G23)</f>
        <v>91339</v>
      </c>
      <c r="H24" s="51"/>
      <c r="I24" s="50">
        <f>SUM(I18:I23)</f>
        <v>106180</v>
      </c>
    </row>
    <row r="25" spans="1:9" ht="19.5">
      <c r="A25" s="64" t="s">
        <v>8</v>
      </c>
      <c r="B25" s="13"/>
      <c r="C25" s="13"/>
      <c r="D25" s="4"/>
      <c r="E25" s="4"/>
      <c r="G25" s="50"/>
      <c r="H25" s="51"/>
      <c r="I25" s="50"/>
    </row>
    <row r="26" spans="1:9" ht="19.5">
      <c r="A26" s="63" t="s">
        <v>104</v>
      </c>
      <c r="B26" s="4"/>
      <c r="C26" s="4"/>
      <c r="D26" s="4"/>
      <c r="E26" s="4"/>
      <c r="G26" s="53">
        <v>342536</v>
      </c>
      <c r="H26" s="51"/>
      <c r="I26" s="53">
        <v>83631</v>
      </c>
    </row>
    <row r="27" spans="1:9" ht="19.5">
      <c r="A27" s="63" t="s">
        <v>96</v>
      </c>
      <c r="B27" s="4"/>
      <c r="C27" s="4"/>
      <c r="D27" s="4"/>
      <c r="E27" s="4"/>
      <c r="G27" s="54">
        <v>17490</v>
      </c>
      <c r="H27" s="51"/>
      <c r="I27" s="54">
        <v>18672</v>
      </c>
    </row>
    <row r="28" spans="1:9" ht="19.5">
      <c r="A28" s="63" t="s">
        <v>9</v>
      </c>
      <c r="B28" s="4"/>
      <c r="C28" s="4"/>
      <c r="D28" s="4"/>
      <c r="E28" s="4"/>
      <c r="G28" s="54">
        <v>11041</v>
      </c>
      <c r="H28" s="51"/>
      <c r="I28" s="54">
        <v>9910</v>
      </c>
    </row>
    <row r="29" spans="1:9" ht="19.5">
      <c r="A29" s="63" t="s">
        <v>105</v>
      </c>
      <c r="B29" s="4"/>
      <c r="C29" s="4"/>
      <c r="D29" s="4"/>
      <c r="E29" s="4"/>
      <c r="G29" s="54">
        <v>76860</v>
      </c>
      <c r="H29" s="51"/>
      <c r="I29" s="54">
        <v>60897</v>
      </c>
    </row>
    <row r="30" spans="1:9" ht="19.5">
      <c r="A30" s="63" t="s">
        <v>10</v>
      </c>
      <c r="B30" s="4"/>
      <c r="C30" s="4"/>
      <c r="D30" s="4"/>
      <c r="E30" s="4"/>
      <c r="G30" s="54">
        <v>24766</v>
      </c>
      <c r="H30" s="51"/>
      <c r="I30" s="54">
        <v>25848</v>
      </c>
    </row>
    <row r="31" spans="1:9" ht="19.5">
      <c r="A31" s="63" t="s">
        <v>111</v>
      </c>
      <c r="B31" s="4"/>
      <c r="C31" s="4"/>
      <c r="D31" s="4"/>
      <c r="E31" s="4"/>
      <c r="G31" s="54">
        <v>0</v>
      </c>
      <c r="H31" s="51"/>
      <c r="I31" s="54">
        <v>0</v>
      </c>
    </row>
    <row r="32" spans="1:9" ht="19.5">
      <c r="A32" s="63" t="s">
        <v>11</v>
      </c>
      <c r="B32" s="4"/>
      <c r="C32" s="4"/>
      <c r="D32" s="4"/>
      <c r="E32" s="4"/>
      <c r="G32" s="55">
        <v>459</v>
      </c>
      <c r="H32" s="51"/>
      <c r="I32" s="55">
        <v>288</v>
      </c>
    </row>
    <row r="33" spans="1:9" ht="19.5">
      <c r="A33" s="63"/>
      <c r="B33" s="4"/>
      <c r="C33" s="4"/>
      <c r="D33" s="4"/>
      <c r="E33" s="4"/>
      <c r="G33" s="50">
        <f>SUM(G26:G32)</f>
        <v>473152</v>
      </c>
      <c r="H33" s="51"/>
      <c r="I33" s="50">
        <f>SUM(I26:I32)</f>
        <v>199246</v>
      </c>
    </row>
    <row r="34" spans="1:9" ht="19.5">
      <c r="A34" s="63"/>
      <c r="B34" s="4"/>
      <c r="C34" s="4"/>
      <c r="D34" s="4"/>
      <c r="E34" s="4"/>
      <c r="G34" s="52"/>
      <c r="H34" s="51"/>
      <c r="I34" s="50"/>
    </row>
    <row r="35" spans="1:9" ht="19.5">
      <c r="A35" s="65" t="s">
        <v>80</v>
      </c>
      <c r="B35" s="3"/>
      <c r="C35" s="3"/>
      <c r="D35" s="4"/>
      <c r="E35" s="4"/>
      <c r="G35" s="50">
        <f>+G24-G33</f>
        <v>-381813</v>
      </c>
      <c r="H35" s="51"/>
      <c r="I35" s="50">
        <f>+I24-I33</f>
        <v>-93066</v>
      </c>
    </row>
    <row r="36" spans="1:9" ht="19.5">
      <c r="A36" s="65"/>
      <c r="B36" s="3"/>
      <c r="C36" s="3"/>
      <c r="D36" s="4"/>
      <c r="E36" s="4"/>
      <c r="G36" s="52"/>
      <c r="H36" s="51"/>
      <c r="I36" s="50"/>
    </row>
    <row r="37" spans="1:9" ht="20.25" thickBot="1">
      <c r="A37" s="63"/>
      <c r="B37" s="4"/>
      <c r="C37" s="4"/>
      <c r="D37" s="4"/>
      <c r="E37" s="4"/>
      <c r="G37" s="82">
        <f>+SUM(G12:G15)+SUM(G35:G36)</f>
        <v>109710</v>
      </c>
      <c r="H37" s="51"/>
      <c r="I37" s="82">
        <f>+SUM(I12:I15)+SUM(I35:I36)</f>
        <v>416642</v>
      </c>
    </row>
    <row r="38" spans="1:9" ht="20.25" thickTop="1">
      <c r="A38" s="63"/>
      <c r="B38" s="4"/>
      <c r="C38" s="4"/>
      <c r="D38" s="4"/>
      <c r="E38" s="4"/>
      <c r="G38" s="52"/>
      <c r="H38" s="51"/>
      <c r="I38" s="50"/>
    </row>
    <row r="39" spans="1:9" ht="19.5">
      <c r="A39" s="65" t="s">
        <v>78</v>
      </c>
      <c r="B39" s="3"/>
      <c r="C39" s="3"/>
      <c r="D39" s="4"/>
      <c r="E39" s="4"/>
      <c r="G39" s="52"/>
      <c r="H39" s="51"/>
      <c r="I39" s="50"/>
    </row>
    <row r="40" spans="1:9" ht="19.5">
      <c r="A40" s="67"/>
      <c r="B40" s="3"/>
      <c r="C40" s="3"/>
      <c r="D40" s="4"/>
      <c r="E40" s="4"/>
      <c r="G40" s="52"/>
      <c r="H40" s="51"/>
      <c r="I40" s="50"/>
    </row>
    <row r="41" spans="1:9" ht="19.5">
      <c r="A41" s="63" t="s">
        <v>12</v>
      </c>
      <c r="B41" s="3"/>
      <c r="C41" s="3"/>
      <c r="D41" s="4"/>
      <c r="E41" s="4"/>
      <c r="G41" s="52">
        <v>334887</v>
      </c>
      <c r="H41" s="51"/>
      <c r="I41" s="52">
        <v>334887</v>
      </c>
    </row>
    <row r="42" spans="1:9" ht="19.5">
      <c r="A42" s="63" t="s">
        <v>84</v>
      </c>
      <c r="B42" s="3"/>
      <c r="C42" s="3"/>
      <c r="D42" s="4"/>
      <c r="E42" s="4"/>
      <c r="G42" s="56">
        <v>-225975</v>
      </c>
      <c r="H42" s="51"/>
      <c r="I42" s="56">
        <v>-195577</v>
      </c>
    </row>
    <row r="43" spans="1:9" ht="19.5">
      <c r="A43" s="65" t="s">
        <v>81</v>
      </c>
      <c r="B43" s="4"/>
      <c r="C43" s="4"/>
      <c r="D43" s="4"/>
      <c r="E43" s="4"/>
      <c r="G43" s="50">
        <f>SUM(G41:G42)</f>
        <v>108912</v>
      </c>
      <c r="H43" s="50" t="e">
        <f>SUM(#REF!)</f>
        <v>#REF!</v>
      </c>
      <c r="I43" s="50">
        <f>SUM(I41:I42)</f>
        <v>139310</v>
      </c>
    </row>
    <row r="44" spans="1:9" ht="19.5">
      <c r="A44" s="65" t="s">
        <v>82</v>
      </c>
      <c r="B44" s="4"/>
      <c r="C44" s="4"/>
      <c r="D44" s="4"/>
      <c r="E44" s="4"/>
      <c r="G44" s="50">
        <v>50</v>
      </c>
      <c r="H44" s="51"/>
      <c r="I44" s="50">
        <v>49</v>
      </c>
    </row>
    <row r="45" spans="1:9" ht="19.5">
      <c r="A45" s="65" t="s">
        <v>83</v>
      </c>
      <c r="B45" s="4"/>
      <c r="C45" s="4"/>
      <c r="D45" s="4"/>
      <c r="E45" s="4"/>
      <c r="G45" s="50"/>
      <c r="H45" s="51"/>
      <c r="I45" s="50"/>
    </row>
    <row r="46" spans="1:9" ht="19.5">
      <c r="A46" s="63" t="s">
        <v>77</v>
      </c>
      <c r="B46" s="4"/>
      <c r="C46" s="4"/>
      <c r="D46" s="4"/>
      <c r="E46" s="4"/>
      <c r="G46" s="50">
        <v>0</v>
      </c>
      <c r="H46" s="51"/>
      <c r="I46" s="50">
        <v>272236</v>
      </c>
    </row>
    <row r="47" spans="1:9" ht="19.5">
      <c r="A47" s="63" t="s">
        <v>133</v>
      </c>
      <c r="B47" s="4"/>
      <c r="C47" s="4"/>
      <c r="D47" s="4"/>
      <c r="E47" s="4"/>
      <c r="G47" s="50">
        <v>748</v>
      </c>
      <c r="H47" s="51"/>
      <c r="I47" s="50">
        <v>748</v>
      </c>
    </row>
    <row r="48" spans="1:9" ht="19.5">
      <c r="A48" s="63" t="s">
        <v>76</v>
      </c>
      <c r="B48" s="4"/>
      <c r="C48" s="4"/>
      <c r="D48" s="4"/>
      <c r="E48" s="4"/>
      <c r="G48" s="50">
        <v>0</v>
      </c>
      <c r="H48" s="51"/>
      <c r="I48" s="50">
        <v>4299</v>
      </c>
    </row>
    <row r="49" spans="1:9" ht="20.25" thickBot="1">
      <c r="A49" s="63"/>
      <c r="B49" s="4"/>
      <c r="C49" s="4"/>
      <c r="D49" s="4"/>
      <c r="E49" s="4"/>
      <c r="G49" s="82">
        <f>SUM(G43:G48)</f>
        <v>109710</v>
      </c>
      <c r="H49" s="51" t="e">
        <f>SUM(H43:H48)</f>
        <v>#REF!</v>
      </c>
      <c r="I49" s="82">
        <f>SUM(I43:I48)</f>
        <v>416642</v>
      </c>
    </row>
    <row r="50" spans="1:9" ht="20.25" thickTop="1">
      <c r="A50" s="63"/>
      <c r="B50" s="4"/>
      <c r="C50" s="4"/>
      <c r="D50" s="4"/>
      <c r="E50" s="4"/>
      <c r="G50" s="57"/>
      <c r="H50" s="58"/>
      <c r="I50" s="57"/>
    </row>
    <row r="51" spans="1:9" ht="19.5">
      <c r="A51" s="65" t="s">
        <v>30</v>
      </c>
      <c r="B51" s="3"/>
      <c r="C51" s="3"/>
      <c r="D51" s="4"/>
      <c r="E51" s="4"/>
      <c r="F51" s="4"/>
      <c r="G51" s="59">
        <f>(G49-G44-G46-G48)/334887</f>
        <v>0.32745373812659195</v>
      </c>
      <c r="H51" s="60"/>
      <c r="I51" s="61">
        <f>(I49-I44-I46-I48)/334887</f>
        <v>0.4182246548835876</v>
      </c>
    </row>
    <row r="52" spans="1:10" ht="19.5">
      <c r="A52" s="65"/>
      <c r="B52" s="3"/>
      <c r="C52" s="3"/>
      <c r="D52" s="4"/>
      <c r="E52" s="4"/>
      <c r="F52" s="4"/>
      <c r="G52" s="62"/>
      <c r="H52" s="62"/>
      <c r="I52" s="62"/>
      <c r="J52" s="14"/>
    </row>
    <row r="53" ht="18.75">
      <c r="A53" s="20" t="s">
        <v>89</v>
      </c>
    </row>
    <row r="54" ht="18.75">
      <c r="A54" s="67" t="s">
        <v>125</v>
      </c>
    </row>
    <row r="63" ht="23.25" customHeight="1"/>
  </sheetData>
  <printOptions/>
  <pageMargins left="1.02" right="0.48" top="0.77" bottom="0.55" header="0.34" footer="0.2"/>
  <pageSetup horizontalDpi="300" verticalDpi="300" orientation="portrait" paperSize="9" scale="70" r:id="rId1"/>
  <rowBreaks count="1" manualBreakCount="1"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view="pageBreakPreview" zoomScale="60" zoomScaleNormal="8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2" sqref="F2"/>
    </sheetView>
  </sheetViews>
  <sheetFormatPr defaultColWidth="9.140625" defaultRowHeight="12.75"/>
  <cols>
    <col min="1" max="1" width="3.421875" style="20" customWidth="1"/>
    <col min="2" max="2" width="7.28125" style="20" customWidth="1"/>
    <col min="3" max="4" width="9.140625" style="20" customWidth="1"/>
    <col min="5" max="5" width="85.00390625" style="20" customWidth="1"/>
    <col min="6" max="6" width="25.421875" style="20" customWidth="1"/>
    <col min="7" max="7" width="24.00390625" style="20" customWidth="1"/>
    <col min="8" max="8" width="2.00390625" style="20" customWidth="1"/>
    <col min="9" max="9" width="24.00390625" style="20" customWidth="1"/>
    <col min="10" max="10" width="27.421875" style="20" customWidth="1"/>
    <col min="11" max="16384" width="9.140625" style="20" customWidth="1"/>
  </cols>
  <sheetData>
    <row r="1" spans="1:8" ht="27">
      <c r="A1" s="101" t="s">
        <v>40</v>
      </c>
      <c r="H1" s="21"/>
    </row>
    <row r="2" spans="1:10" ht="24" customHeight="1">
      <c r="A2" s="100" t="s">
        <v>140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.75" customHeight="1">
      <c r="A3" s="99" t="s">
        <v>41</v>
      </c>
      <c r="B3" s="22"/>
      <c r="C3" s="22"/>
      <c r="D3" s="22"/>
      <c r="E3" s="22"/>
      <c r="F3" s="22"/>
      <c r="G3" s="22"/>
      <c r="H3" s="22"/>
      <c r="I3" s="22"/>
      <c r="J3" s="22"/>
    </row>
    <row r="4" spans="6:10" ht="21.75" customHeight="1">
      <c r="F4" s="141" t="s">
        <v>35</v>
      </c>
      <c r="G4" s="142"/>
      <c r="H4" s="21"/>
      <c r="I4" s="141" t="s">
        <v>36</v>
      </c>
      <c r="J4" s="142"/>
    </row>
    <row r="5" spans="6:10" ht="19.5" customHeight="1">
      <c r="F5" s="109" t="s">
        <v>14</v>
      </c>
      <c r="G5" s="109" t="s">
        <v>32</v>
      </c>
      <c r="H5" s="23"/>
      <c r="I5" s="109" t="s">
        <v>14</v>
      </c>
      <c r="J5" s="109" t="s">
        <v>32</v>
      </c>
    </row>
    <row r="6" spans="6:10" ht="20.25" customHeight="1">
      <c r="F6" s="35" t="s">
        <v>1</v>
      </c>
      <c r="G6" s="35" t="s">
        <v>34</v>
      </c>
      <c r="H6" s="23"/>
      <c r="I6" s="35" t="s">
        <v>37</v>
      </c>
      <c r="J6" s="35" t="s">
        <v>34</v>
      </c>
    </row>
    <row r="7" spans="6:10" ht="20.25" customHeight="1">
      <c r="F7" s="35" t="s">
        <v>38</v>
      </c>
      <c r="G7" s="35" t="s">
        <v>39</v>
      </c>
      <c r="H7" s="23"/>
      <c r="I7" s="35" t="s">
        <v>93</v>
      </c>
      <c r="J7" s="35" t="s">
        <v>94</v>
      </c>
    </row>
    <row r="8" spans="6:10" ht="21.75" customHeight="1">
      <c r="F8" s="36" t="s">
        <v>139</v>
      </c>
      <c r="G8" s="36" t="s">
        <v>141</v>
      </c>
      <c r="H8" s="24"/>
      <c r="I8" s="36" t="s">
        <v>139</v>
      </c>
      <c r="J8" s="36" t="s">
        <v>141</v>
      </c>
    </row>
    <row r="9" spans="6:10" ht="23.25" customHeight="1">
      <c r="F9" s="37" t="s">
        <v>2</v>
      </c>
      <c r="G9" s="37" t="s">
        <v>2</v>
      </c>
      <c r="H9" s="23"/>
      <c r="I9" s="37" t="s">
        <v>2</v>
      </c>
      <c r="J9" s="37" t="s">
        <v>2</v>
      </c>
    </row>
    <row r="10" spans="7:10" ht="15" customHeight="1">
      <c r="G10" s="25"/>
      <c r="H10" s="24"/>
      <c r="I10" s="25"/>
      <c r="J10" s="25"/>
    </row>
    <row r="11" spans="1:10" s="98" customFormat="1" ht="28.5" customHeight="1">
      <c r="A11" s="102">
        <v>1</v>
      </c>
      <c r="B11" s="103" t="s">
        <v>15</v>
      </c>
      <c r="C11" s="104" t="s">
        <v>43</v>
      </c>
      <c r="D11" s="97"/>
      <c r="E11" s="97"/>
      <c r="F11" s="110">
        <v>3697</v>
      </c>
      <c r="G11" s="110">
        <v>8903</v>
      </c>
      <c r="H11" s="111"/>
      <c r="I11" s="110">
        <v>16342</v>
      </c>
      <c r="J11" s="110">
        <v>21027</v>
      </c>
    </row>
    <row r="12" spans="1:10" ht="26.25">
      <c r="A12" s="105"/>
      <c r="B12" s="106"/>
      <c r="C12" s="107"/>
      <c r="D12" s="26"/>
      <c r="E12" s="26"/>
      <c r="F12" s="112"/>
      <c r="G12" s="112"/>
      <c r="H12" s="113"/>
      <c r="I12" s="112"/>
      <c r="J12" s="112"/>
    </row>
    <row r="13" spans="1:10" ht="26.25">
      <c r="A13" s="105"/>
      <c r="B13" s="106" t="s">
        <v>16</v>
      </c>
      <c r="C13" s="107" t="s">
        <v>17</v>
      </c>
      <c r="D13" s="26"/>
      <c r="E13" s="26"/>
      <c r="F13" s="114">
        <v>0</v>
      </c>
      <c r="G13" s="114">
        <v>0</v>
      </c>
      <c r="H13" s="113"/>
      <c r="I13" s="114">
        <v>0</v>
      </c>
      <c r="J13" s="114">
        <f>G13</f>
        <v>0</v>
      </c>
    </row>
    <row r="14" spans="1:10" ht="26.25">
      <c r="A14" s="105"/>
      <c r="B14" s="106"/>
      <c r="C14" s="107"/>
      <c r="D14" s="26"/>
      <c r="E14" s="26"/>
      <c r="F14" s="112"/>
      <c r="G14" s="112"/>
      <c r="H14" s="113"/>
      <c r="I14" s="112"/>
      <c r="J14" s="112"/>
    </row>
    <row r="15" spans="1:10" ht="26.25">
      <c r="A15" s="105"/>
      <c r="B15" s="106" t="s">
        <v>18</v>
      </c>
      <c r="C15" s="107" t="s">
        <v>44</v>
      </c>
      <c r="D15" s="26"/>
      <c r="E15" s="26"/>
      <c r="F15" s="114">
        <v>223</v>
      </c>
      <c r="G15" s="114">
        <v>123</v>
      </c>
      <c r="H15" s="113"/>
      <c r="I15" s="114">
        <v>451</v>
      </c>
      <c r="J15" s="114">
        <v>421</v>
      </c>
    </row>
    <row r="16" spans="1:10" ht="15" customHeight="1">
      <c r="A16" s="105"/>
      <c r="B16" s="105"/>
      <c r="C16" s="107"/>
      <c r="D16" s="26"/>
      <c r="E16" s="26"/>
      <c r="F16" s="112"/>
      <c r="G16" s="112"/>
      <c r="H16" s="113"/>
      <c r="I16" s="112"/>
      <c r="J16" s="112"/>
    </row>
    <row r="17" spans="1:10" ht="23.25" customHeight="1">
      <c r="A17" s="105">
        <v>2</v>
      </c>
      <c r="B17" s="106" t="s">
        <v>15</v>
      </c>
      <c r="C17" s="107" t="s">
        <v>112</v>
      </c>
      <c r="D17" s="26"/>
      <c r="E17" s="26"/>
      <c r="F17" s="112"/>
      <c r="G17" s="112"/>
      <c r="H17" s="113"/>
      <c r="I17" s="112"/>
      <c r="J17" s="112"/>
    </row>
    <row r="18" spans="1:10" ht="21" customHeight="1">
      <c r="A18" s="105"/>
      <c r="B18" s="105"/>
      <c r="C18" s="107" t="s">
        <v>45</v>
      </c>
      <c r="D18" s="26"/>
      <c r="E18" s="26"/>
      <c r="F18" s="112"/>
      <c r="G18" s="112"/>
      <c r="H18" s="113"/>
      <c r="I18" s="112"/>
      <c r="J18" s="112"/>
    </row>
    <row r="19" spans="1:10" ht="23.25" customHeight="1">
      <c r="A19" s="105"/>
      <c r="B19" s="105"/>
      <c r="C19" s="107" t="s">
        <v>46</v>
      </c>
      <c r="D19" s="26"/>
      <c r="E19" s="26"/>
      <c r="F19" s="112"/>
      <c r="G19" s="112"/>
      <c r="H19" s="113"/>
      <c r="I19" s="112"/>
      <c r="J19" s="113"/>
    </row>
    <row r="20" spans="1:10" ht="22.5" customHeight="1">
      <c r="A20" s="105"/>
      <c r="B20" s="105"/>
      <c r="C20" s="107" t="s">
        <v>47</v>
      </c>
      <c r="D20" s="26"/>
      <c r="E20" s="26"/>
      <c r="F20" s="112">
        <v>-10856</v>
      </c>
      <c r="G20" s="112">
        <v>-119</v>
      </c>
      <c r="H20" s="113"/>
      <c r="I20" s="112">
        <v>-14607</v>
      </c>
      <c r="J20" s="113">
        <v>-7671</v>
      </c>
    </row>
    <row r="21" spans="1:10" ht="10.5" customHeight="1">
      <c r="A21" s="105"/>
      <c r="B21" s="105"/>
      <c r="C21" s="107"/>
      <c r="D21" s="26"/>
      <c r="E21" s="26"/>
      <c r="F21" s="112"/>
      <c r="G21" s="112"/>
      <c r="H21" s="113"/>
      <c r="I21" s="112"/>
      <c r="J21" s="113"/>
    </row>
    <row r="22" spans="1:10" ht="24.75" customHeight="1">
      <c r="A22" s="105"/>
      <c r="B22" s="106" t="s">
        <v>16</v>
      </c>
      <c r="C22" s="107" t="s">
        <v>42</v>
      </c>
      <c r="D22" s="26"/>
      <c r="E22" s="26"/>
      <c r="F22" s="112">
        <v>-6133</v>
      </c>
      <c r="G22" s="112">
        <v>-6535</v>
      </c>
      <c r="H22" s="113"/>
      <c r="I22" s="112">
        <v>-19372</v>
      </c>
      <c r="J22" s="113">
        <v>-19317</v>
      </c>
    </row>
    <row r="23" spans="1:10" ht="9" customHeight="1">
      <c r="A23" s="105"/>
      <c r="B23" s="106"/>
      <c r="C23" s="107"/>
      <c r="D23" s="26"/>
      <c r="E23" s="26"/>
      <c r="F23" s="112"/>
      <c r="G23" s="112"/>
      <c r="H23" s="113"/>
      <c r="I23" s="112"/>
      <c r="J23" s="113"/>
    </row>
    <row r="24" spans="1:10" ht="23.25" customHeight="1">
      <c r="A24" s="105"/>
      <c r="B24" s="106" t="s">
        <v>18</v>
      </c>
      <c r="C24" s="107" t="s">
        <v>19</v>
      </c>
      <c r="D24" s="26"/>
      <c r="E24" s="26"/>
      <c r="F24" s="112">
        <v>-750</v>
      </c>
      <c r="G24" s="112">
        <v>-898</v>
      </c>
      <c r="H24" s="113"/>
      <c r="I24" s="112">
        <v>-2461</v>
      </c>
      <c r="J24" s="113">
        <v>-2704</v>
      </c>
    </row>
    <row r="25" spans="1:10" ht="9" customHeight="1">
      <c r="A25" s="105"/>
      <c r="B25" s="106"/>
      <c r="C25" s="107"/>
      <c r="D25" s="26"/>
      <c r="E25" s="26"/>
      <c r="F25" s="112"/>
      <c r="G25" s="112"/>
      <c r="H25" s="113"/>
      <c r="I25" s="112"/>
      <c r="J25" s="113"/>
    </row>
    <row r="26" spans="1:10" ht="23.25" customHeight="1">
      <c r="A26" s="105"/>
      <c r="B26" s="106" t="s">
        <v>20</v>
      </c>
      <c r="C26" s="107" t="s">
        <v>126</v>
      </c>
      <c r="D26" s="26"/>
      <c r="E26" s="26"/>
      <c r="F26" s="112">
        <v>0</v>
      </c>
      <c r="G26" s="112">
        <v>0</v>
      </c>
      <c r="H26" s="113"/>
      <c r="I26" s="112">
        <v>0</v>
      </c>
      <c r="J26" s="113">
        <v>0</v>
      </c>
    </row>
    <row r="27" spans="1:10" ht="15" customHeight="1">
      <c r="A27" s="105"/>
      <c r="B27" s="105"/>
      <c r="C27" s="107"/>
      <c r="D27" s="26"/>
      <c r="E27" s="26"/>
      <c r="F27" s="114"/>
      <c r="G27" s="114"/>
      <c r="H27" s="113"/>
      <c r="I27" s="114"/>
      <c r="J27" s="114"/>
    </row>
    <row r="28" spans="1:10" ht="24" customHeight="1">
      <c r="A28" s="105"/>
      <c r="B28" s="106" t="s">
        <v>21</v>
      </c>
      <c r="C28" s="107" t="s">
        <v>99</v>
      </c>
      <c r="D28" s="26"/>
      <c r="E28" s="26"/>
      <c r="F28" s="112"/>
      <c r="G28" s="112"/>
      <c r="H28" s="113"/>
      <c r="I28" s="112"/>
      <c r="J28" s="112"/>
    </row>
    <row r="29" spans="1:10" ht="25.5" customHeight="1">
      <c r="A29" s="105"/>
      <c r="B29" s="105"/>
      <c r="C29" s="107" t="s">
        <v>22</v>
      </c>
      <c r="D29" s="26"/>
      <c r="E29" s="26"/>
      <c r="F29" s="112">
        <f>SUM(F17:F26)</f>
        <v>-17739</v>
      </c>
      <c r="G29" s="112">
        <f>SUM(G17:G26)</f>
        <v>-7552</v>
      </c>
      <c r="H29" s="112"/>
      <c r="I29" s="112">
        <f>SUM(I17:I26)</f>
        <v>-36440</v>
      </c>
      <c r="J29" s="112">
        <f>SUM(J17:J26)</f>
        <v>-29692</v>
      </c>
    </row>
    <row r="30" spans="1:10" ht="15" customHeight="1">
      <c r="A30" s="105"/>
      <c r="B30" s="105"/>
      <c r="C30" s="107"/>
      <c r="D30" s="26"/>
      <c r="E30" s="26"/>
      <c r="F30" s="112"/>
      <c r="G30" s="112"/>
      <c r="H30" s="113"/>
      <c r="I30" s="112"/>
      <c r="J30" s="113"/>
    </row>
    <row r="31" spans="1:10" ht="26.25">
      <c r="A31" s="105"/>
      <c r="B31" s="106" t="s">
        <v>23</v>
      </c>
      <c r="C31" s="107" t="s">
        <v>49</v>
      </c>
      <c r="D31" s="26"/>
      <c r="E31" s="26"/>
      <c r="F31" s="112"/>
      <c r="G31" s="112"/>
      <c r="H31" s="113"/>
      <c r="I31" s="112"/>
      <c r="J31" s="113"/>
    </row>
    <row r="32" spans="1:10" ht="21" customHeight="1">
      <c r="A32" s="105"/>
      <c r="B32" s="105"/>
      <c r="C32" s="107" t="s">
        <v>24</v>
      </c>
      <c r="D32" s="26"/>
      <c r="E32" s="26"/>
      <c r="F32" s="112">
        <v>0</v>
      </c>
      <c r="G32" s="113">
        <v>0</v>
      </c>
      <c r="H32" s="113"/>
      <c r="I32" s="112">
        <v>0</v>
      </c>
      <c r="J32" s="113">
        <f>G32</f>
        <v>0</v>
      </c>
    </row>
    <row r="33" spans="1:10" ht="15" customHeight="1">
      <c r="A33" s="105"/>
      <c r="B33" s="105"/>
      <c r="C33" s="107"/>
      <c r="D33" s="26"/>
      <c r="E33" s="26"/>
      <c r="F33" s="114"/>
      <c r="G33" s="114"/>
      <c r="H33" s="113"/>
      <c r="I33" s="114"/>
      <c r="J33" s="114"/>
    </row>
    <row r="34" spans="1:10" ht="26.25">
      <c r="A34" s="105"/>
      <c r="B34" s="106" t="s">
        <v>25</v>
      </c>
      <c r="C34" s="107" t="s">
        <v>100</v>
      </c>
      <c r="D34" s="26"/>
      <c r="E34" s="26"/>
      <c r="F34" s="112"/>
      <c r="G34" s="112"/>
      <c r="H34" s="113"/>
      <c r="I34" s="112"/>
      <c r="J34" s="112"/>
    </row>
    <row r="35" spans="1:10" ht="26.25">
      <c r="A35" s="105"/>
      <c r="B35" s="105"/>
      <c r="C35" s="107" t="s">
        <v>48</v>
      </c>
      <c r="D35" s="26"/>
      <c r="E35" s="26"/>
      <c r="F35" s="112"/>
      <c r="G35" s="112"/>
      <c r="H35" s="113"/>
      <c r="I35" s="112"/>
      <c r="J35" s="112"/>
    </row>
    <row r="36" spans="1:10" ht="26.25">
      <c r="A36" s="105"/>
      <c r="B36" s="105"/>
      <c r="C36" s="107" t="s">
        <v>50</v>
      </c>
      <c r="D36" s="26"/>
      <c r="E36" s="26"/>
      <c r="F36" s="112">
        <f>SUM(F29:F32)</f>
        <v>-17739</v>
      </c>
      <c r="G36" s="112">
        <f>SUM(G29:G32)</f>
        <v>-7552</v>
      </c>
      <c r="H36" s="112"/>
      <c r="I36" s="112">
        <f>SUM(I29:I32)</f>
        <v>-36440</v>
      </c>
      <c r="J36" s="112">
        <f>SUM(J29:J32)</f>
        <v>-29692</v>
      </c>
    </row>
    <row r="37" spans="1:10" ht="15" customHeight="1">
      <c r="A37" s="105"/>
      <c r="B37" s="105"/>
      <c r="C37" s="107"/>
      <c r="D37" s="26"/>
      <c r="E37" s="26"/>
      <c r="F37" s="112"/>
      <c r="G37" s="112"/>
      <c r="H37" s="113"/>
      <c r="I37" s="112"/>
      <c r="J37" s="112"/>
    </row>
    <row r="38" spans="1:10" ht="26.25">
      <c r="A38" s="105"/>
      <c r="B38" s="106" t="s">
        <v>26</v>
      </c>
      <c r="C38" s="107" t="s">
        <v>51</v>
      </c>
      <c r="D38" s="26"/>
      <c r="E38" s="26"/>
      <c r="F38" s="112">
        <v>3</v>
      </c>
      <c r="G38" s="113">
        <v>73</v>
      </c>
      <c r="H38" s="113"/>
      <c r="I38" s="112">
        <v>6043</v>
      </c>
      <c r="J38" s="113">
        <v>6237</v>
      </c>
    </row>
    <row r="39" spans="1:10" ht="15" customHeight="1">
      <c r="A39" s="105"/>
      <c r="B39" s="105"/>
      <c r="C39" s="107"/>
      <c r="D39" s="26"/>
      <c r="E39" s="26"/>
      <c r="F39" s="114"/>
      <c r="G39" s="114"/>
      <c r="H39" s="113"/>
      <c r="I39" s="114"/>
      <c r="J39" s="114"/>
    </row>
    <row r="40" spans="1:10" ht="26.25">
      <c r="A40" s="105"/>
      <c r="B40" s="105" t="s">
        <v>54</v>
      </c>
      <c r="C40" s="107" t="s">
        <v>101</v>
      </c>
      <c r="D40" s="26"/>
      <c r="E40" s="26"/>
      <c r="F40" s="112"/>
      <c r="G40" s="112"/>
      <c r="H40" s="113"/>
      <c r="I40" s="112"/>
      <c r="J40" s="112"/>
    </row>
    <row r="41" spans="1:10" ht="26.25">
      <c r="A41" s="105"/>
      <c r="B41" s="105"/>
      <c r="C41" s="107" t="s">
        <v>52</v>
      </c>
      <c r="D41" s="26"/>
      <c r="E41" s="26"/>
      <c r="F41" s="112">
        <f>SUM(F36:F38)</f>
        <v>-17736</v>
      </c>
      <c r="G41" s="112">
        <f>SUM(G36:G38)</f>
        <v>-7479</v>
      </c>
      <c r="H41" s="112"/>
      <c r="I41" s="112">
        <f>SUM(I36:I38)</f>
        <v>-30397</v>
      </c>
      <c r="J41" s="112">
        <f>SUM(J36:J38)</f>
        <v>-23455</v>
      </c>
    </row>
    <row r="42" spans="1:10" ht="15" customHeight="1">
      <c r="A42" s="105"/>
      <c r="B42" s="105"/>
      <c r="C42" s="107"/>
      <c r="D42" s="26"/>
      <c r="E42" s="26"/>
      <c r="F42" s="112"/>
      <c r="G42" s="112"/>
      <c r="H42" s="113"/>
      <c r="I42" s="112"/>
      <c r="J42" s="112"/>
    </row>
    <row r="43" spans="1:10" ht="26.25">
      <c r="A43" s="105"/>
      <c r="B43" s="105"/>
      <c r="C43" s="107" t="s">
        <v>53</v>
      </c>
      <c r="D43" s="26"/>
      <c r="E43" s="26"/>
      <c r="F43" s="112">
        <v>0</v>
      </c>
      <c r="G43" s="113">
        <v>0</v>
      </c>
      <c r="H43" s="113"/>
      <c r="I43" s="112">
        <v>-1</v>
      </c>
      <c r="J43" s="113">
        <v>-1</v>
      </c>
    </row>
    <row r="44" spans="1:10" ht="15" customHeight="1">
      <c r="A44" s="105"/>
      <c r="B44" s="105"/>
      <c r="C44" s="107"/>
      <c r="D44" s="26"/>
      <c r="E44" s="26"/>
      <c r="F44" s="112"/>
      <c r="G44" s="113"/>
      <c r="H44" s="113"/>
      <c r="I44" s="112"/>
      <c r="J44" s="113"/>
    </row>
    <row r="45" spans="1:10" ht="26.25">
      <c r="A45" s="105"/>
      <c r="B45" s="105" t="s">
        <v>27</v>
      </c>
      <c r="C45" s="107" t="s">
        <v>55</v>
      </c>
      <c r="D45" s="26"/>
      <c r="E45" s="26"/>
      <c r="F45" s="112">
        <v>0</v>
      </c>
      <c r="G45" s="113">
        <v>0</v>
      </c>
      <c r="H45" s="113"/>
      <c r="I45" s="112">
        <v>0</v>
      </c>
      <c r="J45" s="113">
        <f>G45</f>
        <v>0</v>
      </c>
    </row>
    <row r="46" spans="1:10" ht="15" customHeight="1">
      <c r="A46" s="105"/>
      <c r="B46" s="105"/>
      <c r="C46" s="107"/>
      <c r="D46" s="26"/>
      <c r="E46" s="26"/>
      <c r="F46" s="114"/>
      <c r="G46" s="114"/>
      <c r="H46" s="113"/>
      <c r="I46" s="114"/>
      <c r="J46" s="114"/>
    </row>
    <row r="47" spans="1:10" ht="26.25">
      <c r="A47" s="105"/>
      <c r="B47" s="105" t="s">
        <v>29</v>
      </c>
      <c r="C47" s="107" t="s">
        <v>102</v>
      </c>
      <c r="D47" s="26"/>
      <c r="E47" s="26"/>
      <c r="F47" s="112"/>
      <c r="G47" s="112"/>
      <c r="H47" s="113"/>
      <c r="I47" s="112"/>
      <c r="J47" s="112"/>
    </row>
    <row r="48" spans="1:10" ht="26.25">
      <c r="A48" s="105"/>
      <c r="B48" s="105"/>
      <c r="C48" s="107" t="s">
        <v>56</v>
      </c>
      <c r="D48" s="26"/>
      <c r="E48" s="26"/>
      <c r="F48" s="112">
        <f>SUM(F41:F45)</f>
        <v>-17736</v>
      </c>
      <c r="G48" s="112">
        <f>SUM(G41:G45)</f>
        <v>-7479</v>
      </c>
      <c r="H48" s="112"/>
      <c r="I48" s="112">
        <f>SUM(I41:I45)</f>
        <v>-30398</v>
      </c>
      <c r="J48" s="112">
        <f>SUM(J41:J45)</f>
        <v>-23456</v>
      </c>
    </row>
    <row r="49" spans="1:10" ht="15" customHeight="1">
      <c r="A49" s="105"/>
      <c r="B49" s="105"/>
      <c r="C49" s="107"/>
      <c r="D49" s="26"/>
      <c r="E49" s="26"/>
      <c r="F49" s="112"/>
      <c r="G49" s="112"/>
      <c r="H49" s="113"/>
      <c r="I49" s="112"/>
      <c r="J49" s="112"/>
    </row>
    <row r="50" spans="1:10" ht="26.25">
      <c r="A50" s="105"/>
      <c r="B50" s="105" t="s">
        <v>57</v>
      </c>
      <c r="C50" s="107" t="s">
        <v>97</v>
      </c>
      <c r="D50" s="26"/>
      <c r="E50" s="26"/>
      <c r="F50" s="115">
        <v>0</v>
      </c>
      <c r="G50" s="115">
        <v>0</v>
      </c>
      <c r="H50" s="113"/>
      <c r="I50" s="115">
        <v>0</v>
      </c>
      <c r="J50" s="115">
        <f>G50</f>
        <v>0</v>
      </c>
    </row>
    <row r="51" spans="1:10" ht="15" customHeight="1">
      <c r="A51" s="105"/>
      <c r="B51" s="105"/>
      <c r="C51" s="107"/>
      <c r="D51" s="26"/>
      <c r="E51" s="26"/>
      <c r="F51" s="116"/>
      <c r="G51" s="116"/>
      <c r="H51" s="113"/>
      <c r="I51" s="116"/>
      <c r="J51" s="116"/>
    </row>
    <row r="52" spans="1:10" ht="26.25">
      <c r="A52" s="105"/>
      <c r="B52" s="105"/>
      <c r="C52" s="107" t="s">
        <v>53</v>
      </c>
      <c r="D52" s="26"/>
      <c r="E52" s="26"/>
      <c r="F52" s="116">
        <v>0</v>
      </c>
      <c r="G52" s="116">
        <v>0</v>
      </c>
      <c r="H52" s="113"/>
      <c r="I52" s="116">
        <v>0</v>
      </c>
      <c r="J52" s="116">
        <v>0</v>
      </c>
    </row>
    <row r="53" spans="1:10" ht="15" customHeight="1">
      <c r="A53" s="105"/>
      <c r="B53" s="105"/>
      <c r="C53" s="107"/>
      <c r="D53" s="26"/>
      <c r="E53" s="26"/>
      <c r="F53" s="117"/>
      <c r="G53" s="117"/>
      <c r="H53" s="113"/>
      <c r="I53" s="117"/>
      <c r="J53" s="117"/>
    </row>
    <row r="54" spans="1:10" ht="26.25">
      <c r="A54" s="105"/>
      <c r="B54" s="105"/>
      <c r="C54" s="107" t="s">
        <v>58</v>
      </c>
      <c r="D54" s="26"/>
      <c r="E54" s="26"/>
      <c r="F54" s="112"/>
      <c r="G54" s="112"/>
      <c r="H54" s="113"/>
      <c r="I54" s="112"/>
      <c r="J54" s="112"/>
    </row>
    <row r="55" spans="1:10" ht="26.25">
      <c r="A55" s="105"/>
      <c r="B55" s="105"/>
      <c r="C55" s="107" t="s">
        <v>59</v>
      </c>
      <c r="D55" s="26"/>
      <c r="E55" s="26"/>
      <c r="F55" s="113">
        <f>SUM(F50:F53)</f>
        <v>0</v>
      </c>
      <c r="G55" s="113">
        <f>SUM(G50:G53)</f>
        <v>0</v>
      </c>
      <c r="H55" s="113"/>
      <c r="I55" s="113">
        <f>SUM(I50:I53)</f>
        <v>0</v>
      </c>
      <c r="J55" s="113">
        <f>SUM(J50:J53)</f>
        <v>0</v>
      </c>
    </row>
    <row r="56" spans="1:10" ht="15" customHeight="1">
      <c r="A56" s="105"/>
      <c r="B56" s="105"/>
      <c r="C56" s="107"/>
      <c r="D56" s="26"/>
      <c r="E56" s="26"/>
      <c r="F56" s="114"/>
      <c r="G56" s="114"/>
      <c r="H56" s="113"/>
      <c r="I56" s="114"/>
      <c r="J56" s="114"/>
    </row>
    <row r="57" spans="1:10" ht="26.25">
      <c r="A57" s="105"/>
      <c r="B57" s="105" t="s">
        <v>60</v>
      </c>
      <c r="C57" s="107" t="s">
        <v>103</v>
      </c>
      <c r="D57" s="26"/>
      <c r="E57" s="26"/>
      <c r="F57" s="112"/>
      <c r="G57" s="113"/>
      <c r="H57" s="113"/>
      <c r="I57" s="112"/>
      <c r="J57" s="113"/>
    </row>
    <row r="58" spans="1:10" ht="26.25">
      <c r="A58" s="105"/>
      <c r="B58" s="105"/>
      <c r="C58" s="107" t="s">
        <v>28</v>
      </c>
      <c r="D58" s="26"/>
      <c r="E58" s="26"/>
      <c r="F58" s="113">
        <f>+F48+F55</f>
        <v>-17736</v>
      </c>
      <c r="G58" s="113">
        <f>+G48+G55</f>
        <v>-7479</v>
      </c>
      <c r="H58" s="113"/>
      <c r="I58" s="113">
        <f>+I48+I55</f>
        <v>-30398</v>
      </c>
      <c r="J58" s="113">
        <f>+J48+J55</f>
        <v>-23456</v>
      </c>
    </row>
    <row r="59" spans="1:10" ht="15" customHeight="1" thickBot="1">
      <c r="A59" s="105"/>
      <c r="B59" s="105"/>
      <c r="C59" s="107"/>
      <c r="D59" s="26"/>
      <c r="E59" s="26"/>
      <c r="F59" s="118"/>
      <c r="G59" s="118"/>
      <c r="H59" s="113"/>
      <c r="I59" s="118"/>
      <c r="J59" s="118"/>
    </row>
    <row r="60" spans="1:10" ht="27" thickTop="1">
      <c r="A60" s="105">
        <v>3</v>
      </c>
      <c r="B60" s="105"/>
      <c r="C60" s="107" t="s">
        <v>108</v>
      </c>
      <c r="D60" s="26"/>
      <c r="E60" s="26"/>
      <c r="F60" s="107"/>
      <c r="G60" s="119"/>
      <c r="H60" s="120"/>
      <c r="I60" s="107"/>
      <c r="J60" s="119"/>
    </row>
    <row r="61" spans="1:10" ht="15" customHeight="1">
      <c r="A61" s="105"/>
      <c r="B61" s="105"/>
      <c r="C61" s="107"/>
      <c r="D61" s="26"/>
      <c r="E61" s="26"/>
      <c r="F61" s="107"/>
      <c r="G61" s="119"/>
      <c r="H61" s="120"/>
      <c r="I61" s="107"/>
      <c r="J61" s="119"/>
    </row>
    <row r="62" spans="1:10" s="98" customFormat="1" ht="31.5" customHeight="1" thickBot="1">
      <c r="A62" s="102"/>
      <c r="B62" s="102" t="s">
        <v>15</v>
      </c>
      <c r="C62" s="104" t="s">
        <v>109</v>
      </c>
      <c r="D62" s="97"/>
      <c r="E62" s="97"/>
      <c r="F62" s="121">
        <f>F58*1000/334886726*100</f>
        <v>-5.296119142088659</v>
      </c>
      <c r="G62" s="121">
        <v>-2.23</v>
      </c>
      <c r="H62" s="122"/>
      <c r="I62" s="121">
        <f>I58*1000/334886726*100</f>
        <v>-9.0770991024589</v>
      </c>
      <c r="J62" s="121">
        <v>-7</v>
      </c>
    </row>
    <row r="63" spans="1:10" ht="26.25">
      <c r="A63" s="105"/>
      <c r="B63" s="105"/>
      <c r="C63" s="107" t="s">
        <v>95</v>
      </c>
      <c r="D63" s="26"/>
      <c r="E63" s="26"/>
      <c r="F63" s="107"/>
      <c r="G63" s="123"/>
      <c r="H63" s="124"/>
      <c r="I63" s="107"/>
      <c r="J63" s="124"/>
    </row>
    <row r="64" spans="1:10" ht="26.25">
      <c r="A64" s="105"/>
      <c r="B64" s="105"/>
      <c r="C64" s="107" t="s">
        <v>116</v>
      </c>
      <c r="D64" s="26"/>
      <c r="E64" s="26"/>
      <c r="F64" s="107"/>
      <c r="G64" s="123"/>
      <c r="H64" s="124"/>
      <c r="I64" s="107"/>
      <c r="J64" s="124"/>
    </row>
    <row r="65" spans="1:10" ht="15" customHeight="1">
      <c r="A65" s="105"/>
      <c r="B65" s="105"/>
      <c r="C65" s="107"/>
      <c r="D65" s="26"/>
      <c r="E65" s="26"/>
      <c r="F65" s="107"/>
      <c r="G65" s="123"/>
      <c r="H65" s="125"/>
      <c r="I65" s="107"/>
      <c r="J65" s="123"/>
    </row>
    <row r="66" spans="1:10" s="98" customFormat="1" ht="30" customHeight="1" thickBot="1">
      <c r="A66" s="102"/>
      <c r="B66" s="102" t="s">
        <v>16</v>
      </c>
      <c r="C66" s="104" t="s">
        <v>110</v>
      </c>
      <c r="D66" s="97"/>
      <c r="E66" s="97"/>
      <c r="F66" s="133" t="s">
        <v>115</v>
      </c>
      <c r="G66" s="133" t="s">
        <v>115</v>
      </c>
      <c r="H66" s="126"/>
      <c r="I66" s="133" t="s">
        <v>115</v>
      </c>
      <c r="J66" s="133" t="s">
        <v>115</v>
      </c>
    </row>
    <row r="67" spans="1:10" ht="26.25">
      <c r="A67" s="107"/>
      <c r="B67" s="107"/>
      <c r="C67" s="108" t="s">
        <v>62</v>
      </c>
      <c r="D67" s="26"/>
      <c r="E67" s="26"/>
      <c r="F67" s="27"/>
      <c r="G67" s="27"/>
      <c r="H67" s="28"/>
      <c r="I67" s="27"/>
      <c r="J67" s="27"/>
    </row>
    <row r="68" spans="1:10" ht="26.25">
      <c r="A68" s="107"/>
      <c r="B68" s="107"/>
      <c r="C68" s="108"/>
      <c r="D68" s="26"/>
      <c r="E68" s="26"/>
      <c r="F68" s="26"/>
      <c r="G68" s="26"/>
      <c r="H68" s="26"/>
      <c r="I68" s="26"/>
      <c r="J68" s="26"/>
    </row>
    <row r="69" spans="1:3" ht="26.25">
      <c r="A69" s="107"/>
      <c r="B69" s="107"/>
      <c r="C69" s="107"/>
    </row>
    <row r="71" ht="23.25">
      <c r="B71" s="44" t="s">
        <v>132</v>
      </c>
    </row>
  </sheetData>
  <mergeCells count="2">
    <mergeCell ref="F4:G4"/>
    <mergeCell ref="I4:J4"/>
  </mergeCells>
  <printOptions/>
  <pageMargins left="0.67" right="0.57" top="1" bottom="0.62" header="0.5" footer="0.5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60" workbookViewId="0" topLeftCell="A1">
      <selection activeCell="E1" sqref="E1"/>
    </sheetView>
  </sheetViews>
  <sheetFormatPr defaultColWidth="9.140625" defaultRowHeight="12.75"/>
  <cols>
    <col min="1" max="1" width="2.57421875" style="0" customWidth="1"/>
    <col min="2" max="2" width="54.7109375" style="0" customWidth="1"/>
    <col min="3" max="3" width="25.00390625" style="0" customWidth="1"/>
    <col min="4" max="4" width="27.57421875" style="0" customWidth="1"/>
    <col min="5" max="5" width="33.57421875" style="0" customWidth="1"/>
    <col min="6" max="6" width="24.8515625" style="0" customWidth="1"/>
    <col min="7" max="7" width="2.421875" style="0" customWidth="1"/>
  </cols>
  <sheetData>
    <row r="1" ht="27">
      <c r="A1" s="79" t="s">
        <v>40</v>
      </c>
    </row>
    <row r="2" ht="26.25">
      <c r="A2" s="80" t="s">
        <v>142</v>
      </c>
    </row>
    <row r="3" ht="23.25">
      <c r="A3" s="78" t="s">
        <v>41</v>
      </c>
    </row>
    <row r="4" ht="23.25">
      <c r="A4" s="43"/>
    </row>
    <row r="5" ht="23.25">
      <c r="A5" s="43"/>
    </row>
    <row r="6" ht="23.25">
      <c r="A6" s="43"/>
    </row>
    <row r="7" ht="27.75">
      <c r="A7" s="77" t="s">
        <v>143</v>
      </c>
    </row>
    <row r="8" ht="23.25">
      <c r="A8" s="40"/>
    </row>
    <row r="9" spans="1:6" ht="20.25">
      <c r="A9" s="38"/>
      <c r="C9" s="31"/>
      <c r="D9" s="31"/>
      <c r="E9" s="31"/>
      <c r="F9" s="31"/>
    </row>
    <row r="10" spans="1:8" s="90" customFormat="1" ht="36" customHeight="1">
      <c r="A10" s="93"/>
      <c r="B10" s="93"/>
      <c r="C10" s="94" t="s">
        <v>12</v>
      </c>
      <c r="D10" s="94" t="s">
        <v>13</v>
      </c>
      <c r="E10" s="94" t="s">
        <v>107</v>
      </c>
      <c r="F10" s="95" t="s">
        <v>73</v>
      </c>
      <c r="G10" s="93"/>
      <c r="H10" s="93"/>
    </row>
    <row r="11" spans="1:8" s="90" customFormat="1" ht="32.25" customHeight="1">
      <c r="A11" s="93"/>
      <c r="B11" s="93"/>
      <c r="C11" s="96" t="s">
        <v>2</v>
      </c>
      <c r="D11" s="96" t="s">
        <v>2</v>
      </c>
      <c r="E11" s="96" t="s">
        <v>2</v>
      </c>
      <c r="F11" s="96" t="s">
        <v>2</v>
      </c>
      <c r="G11" s="93"/>
      <c r="H11" s="93"/>
    </row>
    <row r="12" spans="1:8" ht="51" customHeight="1">
      <c r="A12" s="39"/>
      <c r="B12" s="39"/>
      <c r="C12" s="39"/>
      <c r="D12" s="39"/>
      <c r="E12" s="39"/>
      <c r="F12" s="39"/>
      <c r="G12" s="39"/>
      <c r="H12" s="39"/>
    </row>
    <row r="13" spans="1:8" ht="25.5">
      <c r="A13" s="76" t="s">
        <v>74</v>
      </c>
      <c r="C13" s="81">
        <v>334887</v>
      </c>
      <c r="D13" s="81">
        <v>0</v>
      </c>
      <c r="E13" s="81">
        <v>-195577</v>
      </c>
      <c r="F13" s="81">
        <f>SUM(C13:E13)</f>
        <v>139310</v>
      </c>
      <c r="G13" s="39"/>
      <c r="H13" s="39"/>
    </row>
    <row r="14" spans="1:8" ht="25.5">
      <c r="A14" s="76"/>
      <c r="C14" s="81"/>
      <c r="D14" s="81"/>
      <c r="E14" s="81"/>
      <c r="F14" s="81"/>
      <c r="G14" s="39"/>
      <c r="H14" s="39"/>
    </row>
    <row r="15" spans="1:8" ht="25.5">
      <c r="A15" s="76" t="s">
        <v>127</v>
      </c>
      <c r="C15" s="81">
        <v>0</v>
      </c>
      <c r="D15" s="81">
        <v>0</v>
      </c>
      <c r="E15" s="81">
        <v>-30398</v>
      </c>
      <c r="F15" s="81">
        <f>SUM(C15:E15)</f>
        <v>-30398</v>
      </c>
      <c r="G15" s="39"/>
      <c r="H15" s="39"/>
    </row>
    <row r="16" spans="1:8" ht="37.5" customHeight="1">
      <c r="A16" s="76"/>
      <c r="C16" s="81"/>
      <c r="D16" s="81"/>
      <c r="E16" s="81"/>
      <c r="F16" s="81"/>
      <c r="G16" s="39"/>
      <c r="H16" s="39"/>
    </row>
    <row r="17" spans="1:8" ht="42.75" customHeight="1" thickBot="1">
      <c r="A17" s="84" t="s">
        <v>128</v>
      </c>
      <c r="C17" s="83">
        <f>SUM(C13:C16)</f>
        <v>334887</v>
      </c>
      <c r="D17" s="83">
        <f>SUM(D13:D16)</f>
        <v>0</v>
      </c>
      <c r="E17" s="83">
        <f>SUM(E13:E16)</f>
        <v>-225975</v>
      </c>
      <c r="F17" s="83">
        <f>SUM(F13:F16)</f>
        <v>108912</v>
      </c>
      <c r="G17" s="39"/>
      <c r="H17" s="39"/>
    </row>
    <row r="18" spans="1:8" ht="21" thickTop="1">
      <c r="A18" s="39"/>
      <c r="B18" s="39"/>
      <c r="C18" s="45"/>
      <c r="D18" s="45"/>
      <c r="E18" s="45"/>
      <c r="F18" s="45"/>
      <c r="G18" s="39"/>
      <c r="H18" s="39"/>
    </row>
    <row r="19" spans="1:8" ht="20.25">
      <c r="A19" s="39"/>
      <c r="B19" s="39"/>
      <c r="C19" s="45"/>
      <c r="D19" s="45"/>
      <c r="E19" s="45"/>
      <c r="F19" s="45"/>
      <c r="G19" s="39"/>
      <c r="H19" s="39"/>
    </row>
    <row r="20" spans="1:8" ht="20.25">
      <c r="A20" s="39"/>
      <c r="B20" s="39"/>
      <c r="C20" s="45"/>
      <c r="D20" s="45"/>
      <c r="E20" s="45"/>
      <c r="F20" s="45"/>
      <c r="G20" s="39"/>
      <c r="H20" s="39"/>
    </row>
    <row r="21" spans="1:8" ht="20.25">
      <c r="A21" s="39"/>
      <c r="B21" s="39"/>
      <c r="C21" s="45"/>
      <c r="D21" s="45"/>
      <c r="E21" s="45"/>
      <c r="F21" s="45"/>
      <c r="G21" s="39"/>
      <c r="H21" s="39"/>
    </row>
    <row r="22" spans="1:8" ht="20.25">
      <c r="A22" s="39"/>
      <c r="B22" s="39"/>
      <c r="C22" s="45"/>
      <c r="D22" s="45"/>
      <c r="E22" s="45"/>
      <c r="F22" s="45"/>
      <c r="G22" s="39"/>
      <c r="H22" s="39"/>
    </row>
    <row r="23" spans="1:8" ht="20.25">
      <c r="A23" s="39"/>
      <c r="B23" s="39"/>
      <c r="C23" s="45"/>
      <c r="D23" s="45"/>
      <c r="E23" s="45"/>
      <c r="F23" s="45"/>
      <c r="G23" s="39"/>
      <c r="H23" s="39"/>
    </row>
    <row r="24" spans="1:8" ht="20.25">
      <c r="A24" s="39"/>
      <c r="B24" s="39"/>
      <c r="C24" s="45"/>
      <c r="D24" s="45"/>
      <c r="E24" s="45"/>
      <c r="F24" s="45"/>
      <c r="G24" s="39"/>
      <c r="H24" s="39"/>
    </row>
    <row r="25" spans="1:8" ht="20.25">
      <c r="A25" s="39"/>
      <c r="B25" s="39"/>
      <c r="C25" s="45"/>
      <c r="D25" s="45"/>
      <c r="E25" s="45"/>
      <c r="F25" s="45"/>
      <c r="G25" s="39"/>
      <c r="H25" s="39"/>
    </row>
    <row r="26" ht="27.75">
      <c r="A26" s="77" t="s">
        <v>144</v>
      </c>
    </row>
    <row r="27" ht="23.25">
      <c r="A27" s="40"/>
    </row>
    <row r="28" spans="1:6" ht="20.25">
      <c r="A28" s="38"/>
      <c r="C28" s="31"/>
      <c r="D28" s="31"/>
      <c r="E28" s="31"/>
      <c r="F28" s="31"/>
    </row>
    <row r="29" spans="1:6" ht="36.75" customHeight="1">
      <c r="A29" s="38"/>
      <c r="C29" s="94" t="s">
        <v>12</v>
      </c>
      <c r="D29" s="94" t="s">
        <v>13</v>
      </c>
      <c r="E29" s="94" t="s">
        <v>107</v>
      </c>
      <c r="F29" s="95" t="s">
        <v>73</v>
      </c>
    </row>
    <row r="30" spans="1:8" s="90" customFormat="1" ht="32.25" customHeight="1">
      <c r="A30" s="93"/>
      <c r="B30" s="93"/>
      <c r="C30" s="96" t="s">
        <v>2</v>
      </c>
      <c r="D30" s="96" t="s">
        <v>2</v>
      </c>
      <c r="E30" s="96" t="s">
        <v>2</v>
      </c>
      <c r="F30" s="96" t="s">
        <v>2</v>
      </c>
      <c r="G30" s="93"/>
      <c r="H30" s="93"/>
    </row>
    <row r="31" spans="1:8" ht="51" customHeight="1">
      <c r="A31" s="39"/>
      <c r="B31" s="39"/>
      <c r="C31" s="39"/>
      <c r="D31" s="39"/>
      <c r="E31" s="39"/>
      <c r="F31" s="39"/>
      <c r="G31" s="39"/>
      <c r="H31" s="39"/>
    </row>
    <row r="32" spans="1:8" ht="25.5">
      <c r="A32" s="76" t="s">
        <v>74</v>
      </c>
      <c r="C32" s="135"/>
      <c r="D32" s="135"/>
      <c r="E32" s="135"/>
      <c r="F32" s="81"/>
      <c r="G32" s="39"/>
      <c r="H32" s="39"/>
    </row>
    <row r="33" spans="1:8" ht="25.5">
      <c r="A33" s="76"/>
      <c r="B33" s="134" t="s">
        <v>124</v>
      </c>
      <c r="C33" s="137">
        <v>334887</v>
      </c>
      <c r="D33" s="81">
        <v>0</v>
      </c>
      <c r="E33" s="81">
        <v>-147517</v>
      </c>
      <c r="F33" s="139">
        <f>SUM(C33:E33)</f>
        <v>187370</v>
      </c>
      <c r="G33" s="39"/>
      <c r="H33" s="39"/>
    </row>
    <row r="34" spans="1:8" ht="25.5">
      <c r="A34" s="76"/>
      <c r="B34" s="134" t="s">
        <v>122</v>
      </c>
      <c r="C34" s="138">
        <v>0</v>
      </c>
      <c r="D34" s="135">
        <v>0</v>
      </c>
      <c r="E34" s="135">
        <v>-3231</v>
      </c>
      <c r="F34" s="140">
        <f>SUM(C34:E34)</f>
        <v>-3231</v>
      </c>
      <c r="G34" s="39"/>
      <c r="H34" s="39"/>
    </row>
    <row r="35" spans="1:8" ht="25.5">
      <c r="A35" s="76"/>
      <c r="B35" s="134" t="s">
        <v>123</v>
      </c>
      <c r="C35" s="81">
        <f>SUM(C33:C34)</f>
        <v>334887</v>
      </c>
      <c r="D35" s="81">
        <f>SUM(D33:D34)</f>
        <v>0</v>
      </c>
      <c r="E35" s="81">
        <f>SUM(E33:E34)</f>
        <v>-150748</v>
      </c>
      <c r="F35" s="81">
        <f>SUM(F33:F34)</f>
        <v>184139</v>
      </c>
      <c r="G35" s="39"/>
      <c r="H35" s="39"/>
    </row>
    <row r="36" spans="1:8" ht="25.5">
      <c r="A36" s="76"/>
      <c r="C36" s="136"/>
      <c r="D36" s="136"/>
      <c r="E36" s="136"/>
      <c r="F36" s="136"/>
      <c r="G36" s="39"/>
      <c r="H36" s="39"/>
    </row>
    <row r="37" spans="1:8" ht="25.5">
      <c r="A37" s="76" t="s">
        <v>127</v>
      </c>
      <c r="C37" s="81">
        <v>0</v>
      </c>
      <c r="D37" s="81">
        <v>0</v>
      </c>
      <c r="E37" s="81">
        <v>-23316</v>
      </c>
      <c r="F37" s="81">
        <f>SUM(C37:E37)</f>
        <v>-23316</v>
      </c>
      <c r="G37" s="39"/>
      <c r="H37" s="39"/>
    </row>
    <row r="38" spans="1:8" ht="37.5" customHeight="1">
      <c r="A38" s="76"/>
      <c r="C38" s="81"/>
      <c r="D38" s="81"/>
      <c r="E38" s="81"/>
      <c r="F38" s="81"/>
      <c r="G38" s="39"/>
      <c r="H38" s="39"/>
    </row>
    <row r="39" spans="1:8" ht="42.75" customHeight="1" thickBot="1">
      <c r="A39" s="84" t="s">
        <v>128</v>
      </c>
      <c r="C39" s="83">
        <f>+C37+C35</f>
        <v>334887</v>
      </c>
      <c r="D39" s="83">
        <f>+D37+D35</f>
        <v>0</v>
      </c>
      <c r="E39" s="83">
        <f>+E37+E35</f>
        <v>-174064</v>
      </c>
      <c r="F39" s="83">
        <f>+F37+F35</f>
        <v>160823</v>
      </c>
      <c r="G39" s="39"/>
      <c r="H39" s="39"/>
    </row>
    <row r="40" spans="1:8" ht="21" thickTop="1">
      <c r="A40" s="39"/>
      <c r="B40" s="39"/>
      <c r="C40" s="45"/>
      <c r="D40" s="45"/>
      <c r="E40" s="45"/>
      <c r="F40" s="45"/>
      <c r="G40" s="39"/>
      <c r="H40" s="39"/>
    </row>
    <row r="41" spans="1:8" ht="20.25">
      <c r="A41" s="39"/>
      <c r="B41" s="39"/>
      <c r="C41" s="45"/>
      <c r="D41" s="45"/>
      <c r="E41" s="45"/>
      <c r="F41" s="45"/>
      <c r="G41" s="39"/>
      <c r="H41" s="39"/>
    </row>
    <row r="42" spans="1:8" ht="20.25">
      <c r="A42" s="39"/>
      <c r="B42" s="39"/>
      <c r="C42" s="45"/>
      <c r="D42" s="45"/>
      <c r="E42" s="45"/>
      <c r="F42" s="45"/>
      <c r="G42" s="39"/>
      <c r="H42" s="39"/>
    </row>
    <row r="43" spans="1:8" ht="20.25">
      <c r="A43" s="39"/>
      <c r="B43" s="39"/>
      <c r="C43" s="45"/>
      <c r="D43" s="45"/>
      <c r="E43" s="45"/>
      <c r="F43" s="45"/>
      <c r="G43" s="39"/>
      <c r="H43" s="39"/>
    </row>
    <row r="44" spans="1:8" ht="20.25">
      <c r="A44" s="39"/>
      <c r="B44" s="39"/>
      <c r="C44" s="45"/>
      <c r="D44" s="45"/>
      <c r="E44" s="45"/>
      <c r="F44" s="45"/>
      <c r="G44" s="39"/>
      <c r="H44" s="39"/>
    </row>
    <row r="45" spans="1:8" ht="20.25">
      <c r="A45" s="39"/>
      <c r="B45" s="39"/>
      <c r="C45" s="45"/>
      <c r="D45" s="45"/>
      <c r="E45" s="45"/>
      <c r="F45" s="45"/>
      <c r="G45" s="39"/>
      <c r="H45" s="39"/>
    </row>
    <row r="46" spans="1:8" ht="20.25">
      <c r="A46" s="39"/>
      <c r="B46" s="39"/>
      <c r="C46" s="39"/>
      <c r="D46" s="39"/>
      <c r="E46" s="39"/>
      <c r="F46" s="39"/>
      <c r="G46" s="39"/>
      <c r="H46" s="39"/>
    </row>
    <row r="47" spans="1:8" ht="20.25">
      <c r="A47" s="39"/>
      <c r="B47" s="39"/>
      <c r="C47" s="39"/>
      <c r="D47" s="39"/>
      <c r="E47" s="39"/>
      <c r="F47" s="39"/>
      <c r="G47" s="39"/>
      <c r="H47" s="39"/>
    </row>
    <row r="48" spans="1:8" ht="24">
      <c r="A48" s="74" t="s">
        <v>75</v>
      </c>
      <c r="B48" s="39"/>
      <c r="C48" s="39"/>
      <c r="D48" s="39"/>
      <c r="E48" s="39"/>
      <c r="F48" s="39"/>
      <c r="G48" s="39"/>
      <c r="H48" s="39"/>
    </row>
    <row r="49" spans="1:8" ht="24">
      <c r="A49" s="75" t="s">
        <v>129</v>
      </c>
      <c r="B49" s="39"/>
      <c r="C49" s="39"/>
      <c r="D49" s="39"/>
      <c r="E49" s="39"/>
      <c r="F49" s="39"/>
      <c r="G49" s="39"/>
      <c r="H49" s="39"/>
    </row>
    <row r="50" spans="2:8" ht="20.25">
      <c r="B50" s="39"/>
      <c r="C50" s="39"/>
      <c r="D50" s="39"/>
      <c r="E50" s="39"/>
      <c r="F50" s="39"/>
      <c r="G50" s="39"/>
      <c r="H50" s="39"/>
    </row>
    <row r="51" spans="2:8" ht="20.25">
      <c r="B51" s="39"/>
      <c r="C51" s="39"/>
      <c r="D51" s="39"/>
      <c r="E51" s="39"/>
      <c r="F51" s="39"/>
      <c r="G51" s="39"/>
      <c r="H51" s="39"/>
    </row>
    <row r="52" spans="1:8" ht="20.25">
      <c r="A52" s="39"/>
      <c r="B52" s="39"/>
      <c r="C52" s="39"/>
      <c r="D52" s="39"/>
      <c r="E52" s="39"/>
      <c r="F52" s="39"/>
      <c r="G52" s="39"/>
      <c r="H52" s="39"/>
    </row>
    <row r="53" spans="1:8" ht="20.25">
      <c r="A53" s="39"/>
      <c r="B53" s="39"/>
      <c r="C53" s="39"/>
      <c r="D53" s="39"/>
      <c r="E53" s="39"/>
      <c r="F53" s="39"/>
      <c r="G53" s="39"/>
      <c r="H53" s="39"/>
    </row>
    <row r="54" spans="1:8" ht="20.25">
      <c r="A54" s="39"/>
      <c r="B54" s="39"/>
      <c r="C54" s="39"/>
      <c r="D54" s="39"/>
      <c r="E54" s="39"/>
      <c r="F54" s="39"/>
      <c r="G54" s="39"/>
      <c r="H54" s="39"/>
    </row>
    <row r="55" spans="1:8" ht="20.25">
      <c r="A55" s="39"/>
      <c r="B55" s="39"/>
      <c r="C55" s="39"/>
      <c r="D55" s="39"/>
      <c r="E55" s="39"/>
      <c r="F55" s="39"/>
      <c r="G55" s="39"/>
      <c r="H55" s="39"/>
    </row>
    <row r="56" spans="1:8" ht="20.25">
      <c r="A56" s="39"/>
      <c r="B56" s="39"/>
      <c r="C56" s="39"/>
      <c r="D56" s="39"/>
      <c r="E56" s="39"/>
      <c r="F56" s="39"/>
      <c r="G56" s="39"/>
      <c r="H56" s="39"/>
    </row>
    <row r="57" spans="1:8" ht="20.25">
      <c r="A57" s="39"/>
      <c r="B57" s="39"/>
      <c r="C57" s="39"/>
      <c r="D57" s="39"/>
      <c r="E57" s="39"/>
      <c r="F57" s="39"/>
      <c r="G57" s="39"/>
      <c r="H57" s="39"/>
    </row>
    <row r="58" spans="1:8" ht="20.25">
      <c r="A58" s="39"/>
      <c r="B58" s="39"/>
      <c r="C58" s="39"/>
      <c r="D58" s="39"/>
      <c r="E58" s="39"/>
      <c r="F58" s="39"/>
      <c r="G58" s="39"/>
      <c r="H58" s="39"/>
    </row>
    <row r="59" spans="1:8" ht="20.25">
      <c r="A59" s="39"/>
      <c r="B59" s="39"/>
      <c r="C59" s="39"/>
      <c r="D59" s="39"/>
      <c r="E59" s="39"/>
      <c r="F59" s="39"/>
      <c r="G59" s="39"/>
      <c r="H59" s="39"/>
    </row>
    <row r="60" spans="1:8" ht="20.25">
      <c r="A60" s="39"/>
      <c r="B60" s="39"/>
      <c r="C60" s="39"/>
      <c r="D60" s="39"/>
      <c r="E60" s="39"/>
      <c r="F60" s="39"/>
      <c r="G60" s="39"/>
      <c r="H60" s="39"/>
    </row>
    <row r="61" spans="1:8" ht="20.25">
      <c r="A61" s="39"/>
      <c r="B61" s="39"/>
      <c r="C61" s="39"/>
      <c r="D61" s="39"/>
      <c r="E61" s="39"/>
      <c r="F61" s="39"/>
      <c r="G61" s="39"/>
      <c r="H61" s="39"/>
    </row>
    <row r="62" spans="1:8" ht="20.25">
      <c r="A62" s="39"/>
      <c r="B62" s="39"/>
      <c r="C62" s="39"/>
      <c r="D62" s="39"/>
      <c r="E62" s="39"/>
      <c r="F62" s="39"/>
      <c r="G62" s="39"/>
      <c r="H62" s="39"/>
    </row>
    <row r="63" spans="1:8" ht="20.25">
      <c r="A63" s="39"/>
      <c r="B63" s="39"/>
      <c r="C63" s="39"/>
      <c r="D63" s="39"/>
      <c r="E63" s="39"/>
      <c r="F63" s="39"/>
      <c r="G63" s="39"/>
      <c r="H63" s="39"/>
    </row>
    <row r="64" spans="1:8" ht="20.25">
      <c r="A64" s="39"/>
      <c r="B64" s="39"/>
      <c r="C64" s="39"/>
      <c r="D64" s="39"/>
      <c r="E64" s="39"/>
      <c r="F64" s="39"/>
      <c r="G64" s="39"/>
      <c r="H64" s="39"/>
    </row>
    <row r="65" spans="1:8" ht="20.25">
      <c r="A65" s="39"/>
      <c r="B65" s="39"/>
      <c r="C65" s="39"/>
      <c r="D65" s="39"/>
      <c r="E65" s="39"/>
      <c r="F65" s="39"/>
      <c r="G65" s="39"/>
      <c r="H65" s="39"/>
    </row>
    <row r="66" spans="1:8" ht="20.25">
      <c r="A66" s="39"/>
      <c r="B66" s="39"/>
      <c r="C66" s="39"/>
      <c r="D66" s="39"/>
      <c r="E66" s="39"/>
      <c r="F66" s="39"/>
      <c r="G66" s="39"/>
      <c r="H66" s="39"/>
    </row>
    <row r="67" spans="1:8" ht="20.25">
      <c r="A67" s="39"/>
      <c r="B67" s="39"/>
      <c r="C67" s="39"/>
      <c r="D67" s="39"/>
      <c r="E67" s="39"/>
      <c r="F67" s="39"/>
      <c r="G67" s="39"/>
      <c r="H67" s="39"/>
    </row>
    <row r="68" spans="1:8" ht="20.25">
      <c r="A68" s="39"/>
      <c r="B68" s="39"/>
      <c r="C68" s="39"/>
      <c r="D68" s="39"/>
      <c r="E68" s="39"/>
      <c r="F68" s="39"/>
      <c r="G68" s="39"/>
      <c r="H68" s="39"/>
    </row>
    <row r="69" spans="1:8" ht="20.25">
      <c r="A69" s="39"/>
      <c r="B69" s="39"/>
      <c r="C69" s="39"/>
      <c r="D69" s="39"/>
      <c r="E69" s="39"/>
      <c r="F69" s="39"/>
      <c r="G69" s="39"/>
      <c r="H69" s="39"/>
    </row>
  </sheetData>
  <printOptions/>
  <pageMargins left="0.75" right="0.75" top="1" bottom="1" header="0.5" footer="0.5"/>
  <pageSetup horizontalDpi="600" verticalDpi="600" orientation="portrait" paperSize="9" scale="49" r:id="rId1"/>
  <colBreaks count="1" manualBreakCount="1">
    <brk id="14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view="pageBreakPreview" zoomScale="60" workbookViewId="0" topLeftCell="A1">
      <selection activeCell="D45" sqref="D45"/>
    </sheetView>
  </sheetViews>
  <sheetFormatPr defaultColWidth="9.140625" defaultRowHeight="12.75"/>
  <cols>
    <col min="1" max="1" width="1.57421875" style="0" customWidth="1"/>
    <col min="2" max="2" width="2.421875" style="0" customWidth="1"/>
    <col min="3" max="3" width="85.8515625" style="0" customWidth="1"/>
    <col min="4" max="4" width="21.7109375" style="0" customWidth="1"/>
    <col min="5" max="5" width="2.57421875" style="0" customWidth="1"/>
    <col min="6" max="6" width="20.28125" style="0" customWidth="1"/>
    <col min="7" max="7" width="2.421875" style="0" customWidth="1"/>
  </cols>
  <sheetData>
    <row r="1" ht="22.5">
      <c r="A1" s="49" t="s">
        <v>40</v>
      </c>
    </row>
    <row r="2" ht="22.5">
      <c r="A2" s="48" t="s">
        <v>145</v>
      </c>
    </row>
    <row r="3" ht="20.25">
      <c r="A3" s="41" t="s">
        <v>41</v>
      </c>
    </row>
    <row r="4" spans="1:6" ht="18.75">
      <c r="A4" s="17"/>
      <c r="D4" s="31"/>
      <c r="E4" s="127"/>
      <c r="F4" s="31"/>
    </row>
    <row r="5" spans="1:6" ht="23.25">
      <c r="A5" s="17"/>
      <c r="B5" s="32"/>
      <c r="C5" s="32"/>
      <c r="D5" s="132" t="s">
        <v>146</v>
      </c>
      <c r="E5" s="128"/>
      <c r="F5" s="132" t="s">
        <v>146</v>
      </c>
    </row>
    <row r="6" spans="1:6" ht="22.5">
      <c r="A6" s="32"/>
      <c r="B6" s="32"/>
      <c r="C6" s="32"/>
      <c r="D6" s="73" t="s">
        <v>38</v>
      </c>
      <c r="E6" s="129"/>
      <c r="F6" s="73" t="s">
        <v>38</v>
      </c>
    </row>
    <row r="7" spans="1:6" ht="22.5">
      <c r="A7" s="32"/>
      <c r="B7" s="32"/>
      <c r="C7" s="32"/>
      <c r="D7" s="72" t="s">
        <v>139</v>
      </c>
      <c r="E7" s="130"/>
      <c r="F7" s="72" t="s">
        <v>141</v>
      </c>
    </row>
    <row r="8" spans="1:6" ht="22.5">
      <c r="A8" s="32"/>
      <c r="B8" s="32"/>
      <c r="C8" s="32"/>
      <c r="D8" s="42" t="s">
        <v>2</v>
      </c>
      <c r="E8" s="129"/>
      <c r="F8" s="42" t="s">
        <v>2</v>
      </c>
    </row>
    <row r="9" spans="1:6" ht="20.25">
      <c r="A9" s="38"/>
      <c r="B9" s="32"/>
      <c r="C9" s="32"/>
      <c r="D9" s="30"/>
      <c r="E9" s="30"/>
      <c r="F9" s="32"/>
    </row>
    <row r="10" spans="1:9" ht="21.75">
      <c r="A10" s="34" t="s">
        <v>98</v>
      </c>
      <c r="B10" s="34"/>
      <c r="C10" s="34"/>
      <c r="D10" s="68">
        <v>-36440</v>
      </c>
      <c r="E10" s="68"/>
      <c r="F10" s="68">
        <v>-29692</v>
      </c>
      <c r="G10" s="29"/>
      <c r="H10" s="29"/>
      <c r="I10" s="29"/>
    </row>
    <row r="11" spans="1:9" ht="21.75">
      <c r="A11" s="34"/>
      <c r="B11" s="34"/>
      <c r="C11" s="34"/>
      <c r="D11" s="68"/>
      <c r="E11" s="68"/>
      <c r="F11" s="68"/>
      <c r="G11" s="29"/>
      <c r="H11" s="29"/>
      <c r="I11" s="29"/>
    </row>
    <row r="12" spans="1:9" ht="21.75">
      <c r="A12" s="34" t="s">
        <v>72</v>
      </c>
      <c r="B12" s="34"/>
      <c r="C12" s="34"/>
      <c r="D12" s="68"/>
      <c r="E12" s="68"/>
      <c r="F12" s="68"/>
      <c r="G12" s="29"/>
      <c r="H12" s="29"/>
      <c r="I12" s="29"/>
    </row>
    <row r="13" spans="1:9" ht="21.75">
      <c r="A13" s="34"/>
      <c r="B13" s="34"/>
      <c r="C13" s="34"/>
      <c r="D13" s="68"/>
      <c r="E13" s="68"/>
      <c r="F13" s="68"/>
      <c r="G13" s="29"/>
      <c r="H13" s="29"/>
      <c r="I13" s="29"/>
    </row>
    <row r="14" spans="1:9" ht="21.75">
      <c r="A14" s="34"/>
      <c r="B14" s="34" t="s">
        <v>66</v>
      </c>
      <c r="C14" s="34"/>
      <c r="D14" s="68">
        <v>25599</v>
      </c>
      <c r="E14" s="68"/>
      <c r="F14" s="68">
        <v>23194</v>
      </c>
      <c r="G14" s="29"/>
      <c r="H14" s="29"/>
      <c r="I14" s="29"/>
    </row>
    <row r="15" spans="1:9" ht="21.75">
      <c r="A15" s="34"/>
      <c r="B15" s="34"/>
      <c r="C15" s="34"/>
      <c r="D15" s="69"/>
      <c r="E15" s="70"/>
      <c r="F15" s="69"/>
      <c r="G15" s="29"/>
      <c r="H15" s="29"/>
      <c r="I15" s="29"/>
    </row>
    <row r="16" spans="1:9" s="90" customFormat="1" ht="30.75" customHeight="1">
      <c r="A16" s="87" t="s">
        <v>134</v>
      </c>
      <c r="B16" s="87"/>
      <c r="C16" s="87"/>
      <c r="D16" s="92">
        <f>SUM(D10:D15)</f>
        <v>-10841</v>
      </c>
      <c r="E16" s="131"/>
      <c r="F16" s="92">
        <f>SUM(F10:F15)</f>
        <v>-6498</v>
      </c>
      <c r="G16" s="89"/>
      <c r="H16" s="89"/>
      <c r="I16" s="89"/>
    </row>
    <row r="17" spans="1:9" ht="21.75">
      <c r="A17" s="34"/>
      <c r="B17" s="34"/>
      <c r="C17" s="34"/>
      <c r="D17" s="68"/>
      <c r="E17" s="68"/>
      <c r="F17" s="68"/>
      <c r="G17" s="29"/>
      <c r="H17" s="29"/>
      <c r="I17" s="29"/>
    </row>
    <row r="18" spans="1:9" ht="21.75">
      <c r="A18" s="34" t="s">
        <v>88</v>
      </c>
      <c r="B18" s="34"/>
      <c r="C18" s="34"/>
      <c r="D18" s="68"/>
      <c r="E18" s="68"/>
      <c r="F18" s="68"/>
      <c r="G18" s="29"/>
      <c r="H18" s="29"/>
      <c r="I18" s="29"/>
    </row>
    <row r="19" spans="1:9" ht="21.75">
      <c r="A19" s="34"/>
      <c r="B19" s="34" t="s">
        <v>67</v>
      </c>
      <c r="C19" s="34"/>
      <c r="D19" s="68">
        <v>11183</v>
      </c>
      <c r="E19" s="68"/>
      <c r="F19" s="68">
        <v>11360</v>
      </c>
      <c r="G19" s="29"/>
      <c r="H19" s="29"/>
      <c r="I19" s="29"/>
    </row>
    <row r="20" spans="1:9" ht="21.75">
      <c r="A20" s="34"/>
      <c r="B20" s="34" t="s">
        <v>68</v>
      </c>
      <c r="C20" s="34"/>
      <c r="D20" s="68">
        <f>-4469-171+662</f>
        <v>-3978</v>
      </c>
      <c r="E20" s="68"/>
      <c r="F20" s="68">
        <v>-3188</v>
      </c>
      <c r="G20" s="29"/>
      <c r="H20" s="29"/>
      <c r="I20" s="29"/>
    </row>
    <row r="21" spans="1:9" ht="21.75">
      <c r="A21" s="34"/>
      <c r="B21" s="34"/>
      <c r="C21" s="34"/>
      <c r="D21" s="68"/>
      <c r="E21" s="68"/>
      <c r="F21" s="68"/>
      <c r="G21" s="29"/>
      <c r="H21" s="29"/>
      <c r="I21" s="29"/>
    </row>
    <row r="22" spans="1:9" s="90" customFormat="1" ht="27" customHeight="1">
      <c r="A22" s="87" t="s">
        <v>135</v>
      </c>
      <c r="B22" s="87"/>
      <c r="C22" s="87"/>
      <c r="D22" s="88">
        <f>SUM(D16:D21)</f>
        <v>-3636</v>
      </c>
      <c r="E22" s="131"/>
      <c r="F22" s="88">
        <f>SUM(F16:F21)</f>
        <v>1674</v>
      </c>
      <c r="G22" s="89"/>
      <c r="H22" s="89"/>
      <c r="I22" s="89"/>
    </row>
    <row r="23" spans="1:9" ht="21.75">
      <c r="A23" s="34"/>
      <c r="B23" s="34"/>
      <c r="C23" s="34"/>
      <c r="D23" s="68"/>
      <c r="E23" s="68"/>
      <c r="F23" s="68"/>
      <c r="G23" s="29"/>
      <c r="H23" s="29"/>
      <c r="I23" s="29"/>
    </row>
    <row r="24" spans="1:9" ht="21.75">
      <c r="A24" s="38" t="s">
        <v>69</v>
      </c>
      <c r="B24" s="34"/>
      <c r="C24" s="34"/>
      <c r="D24" s="68"/>
      <c r="E24" s="68"/>
      <c r="F24" s="68"/>
      <c r="G24" s="29"/>
      <c r="H24" s="29"/>
      <c r="I24" s="29"/>
    </row>
    <row r="25" spans="1:9" ht="21.75">
      <c r="A25" s="38"/>
      <c r="B25" s="34"/>
      <c r="C25" s="34"/>
      <c r="D25" s="68"/>
      <c r="E25" s="68"/>
      <c r="F25" s="68"/>
      <c r="G25" s="29"/>
      <c r="H25" s="29"/>
      <c r="I25" s="29"/>
    </row>
    <row r="26" spans="1:9" ht="21.75">
      <c r="A26" s="38"/>
      <c r="B26" s="46" t="s">
        <v>87</v>
      </c>
      <c r="D26" s="68">
        <v>0</v>
      </c>
      <c r="E26" s="68"/>
      <c r="F26" s="68">
        <v>0</v>
      </c>
      <c r="G26" s="29"/>
      <c r="H26" s="29"/>
      <c r="I26" s="29"/>
    </row>
    <row r="27" spans="1:9" ht="21.75">
      <c r="A27" s="38"/>
      <c r="B27" s="46" t="s">
        <v>85</v>
      </c>
      <c r="D27" s="70">
        <v>10023</v>
      </c>
      <c r="E27" s="70"/>
      <c r="F27" s="70">
        <v>2416</v>
      </c>
      <c r="G27" s="29"/>
      <c r="H27" s="29"/>
      <c r="I27" s="29"/>
    </row>
    <row r="28" spans="1:9" ht="21.75">
      <c r="A28" s="38"/>
      <c r="B28" s="46"/>
      <c r="D28" s="69"/>
      <c r="E28" s="70"/>
      <c r="F28" s="69"/>
      <c r="G28" s="29"/>
      <c r="H28" s="29"/>
      <c r="I28" s="29"/>
    </row>
    <row r="29" spans="1:9" s="90" customFormat="1" ht="29.25" customHeight="1">
      <c r="A29" s="87" t="s">
        <v>136</v>
      </c>
      <c r="B29" s="91"/>
      <c r="D29" s="88">
        <f>SUM(D26:D27)</f>
        <v>10023</v>
      </c>
      <c r="E29" s="131"/>
      <c r="F29" s="88">
        <f>SUM(F26:F27)</f>
        <v>2416</v>
      </c>
      <c r="G29" s="89"/>
      <c r="H29" s="89"/>
      <c r="I29" s="89"/>
    </row>
    <row r="30" spans="1:9" ht="21.75">
      <c r="A30" s="34"/>
      <c r="B30" s="34"/>
      <c r="C30" s="46"/>
      <c r="D30" s="68"/>
      <c r="E30" s="68"/>
      <c r="F30" s="68"/>
      <c r="G30" s="29"/>
      <c r="H30" s="29"/>
      <c r="I30" s="29"/>
    </row>
    <row r="31" spans="1:9" ht="21.75">
      <c r="A31" s="38" t="s">
        <v>70</v>
      </c>
      <c r="B31" s="34"/>
      <c r="C31" s="34"/>
      <c r="D31" s="68"/>
      <c r="E31" s="68"/>
      <c r="F31" s="68"/>
      <c r="G31" s="29"/>
      <c r="H31" s="29"/>
      <c r="I31" s="29"/>
    </row>
    <row r="32" spans="1:9" ht="21.75">
      <c r="A32" s="38"/>
      <c r="B32" s="34"/>
      <c r="C32" s="34"/>
      <c r="D32" s="68"/>
      <c r="E32" s="68"/>
      <c r="F32" s="68"/>
      <c r="G32" s="29"/>
      <c r="H32" s="29"/>
      <c r="I32" s="29"/>
    </row>
    <row r="33" spans="1:9" ht="21.75">
      <c r="A33" s="38"/>
      <c r="B33" s="46" t="s">
        <v>86</v>
      </c>
      <c r="C33" s="34"/>
      <c r="D33" s="68">
        <v>-5883</v>
      </c>
      <c r="E33" s="68"/>
      <c r="F33" s="68">
        <v>-2603</v>
      </c>
      <c r="G33" s="29"/>
      <c r="H33" s="29"/>
      <c r="I33" s="29"/>
    </row>
    <row r="34" spans="1:9" ht="21.75">
      <c r="A34" s="38"/>
      <c r="B34" s="46" t="s">
        <v>147</v>
      </c>
      <c r="C34" s="34"/>
      <c r="D34" s="68">
        <v>171</v>
      </c>
      <c r="E34" s="68"/>
      <c r="F34" s="68">
        <v>4</v>
      </c>
      <c r="G34" s="29"/>
      <c r="H34" s="29"/>
      <c r="I34" s="29"/>
    </row>
    <row r="35" spans="1:9" ht="21.75">
      <c r="A35" s="38"/>
      <c r="B35" s="46" t="s">
        <v>114</v>
      </c>
      <c r="C35" s="34"/>
      <c r="D35" s="68">
        <v>40</v>
      </c>
      <c r="E35" s="68"/>
      <c r="F35" s="68">
        <v>174</v>
      </c>
      <c r="G35" s="29"/>
      <c r="H35" s="29"/>
      <c r="I35" s="29"/>
    </row>
    <row r="36" spans="1:9" ht="21.75">
      <c r="A36" s="38"/>
      <c r="B36" s="46" t="s">
        <v>90</v>
      </c>
      <c r="C36" s="34"/>
      <c r="D36" s="68">
        <v>-113</v>
      </c>
      <c r="E36" s="68"/>
      <c r="F36" s="68">
        <v>-333</v>
      </c>
      <c r="G36" s="29"/>
      <c r="H36" s="29"/>
      <c r="I36" s="29"/>
    </row>
    <row r="37" spans="1:9" ht="21.75">
      <c r="A37" s="34"/>
      <c r="B37" s="46"/>
      <c r="C37" s="34"/>
      <c r="D37" s="68"/>
      <c r="E37" s="68"/>
      <c r="F37" s="68"/>
      <c r="G37" s="29"/>
      <c r="H37" s="29"/>
      <c r="I37" s="29"/>
    </row>
    <row r="38" spans="1:9" s="90" customFormat="1" ht="27.75" customHeight="1">
      <c r="A38" s="87" t="s">
        <v>113</v>
      </c>
      <c r="B38" s="87"/>
      <c r="C38" s="87"/>
      <c r="D38" s="88">
        <f>SUM(D33:D37)</f>
        <v>-5785</v>
      </c>
      <c r="E38" s="131"/>
      <c r="F38" s="88">
        <f>SUM(F33:F37)</f>
        <v>-2758</v>
      </c>
      <c r="G38" s="89"/>
      <c r="H38" s="89"/>
      <c r="I38" s="89"/>
    </row>
    <row r="39" spans="1:9" ht="21.75">
      <c r="A39" s="34"/>
      <c r="B39" s="34"/>
      <c r="C39" s="34"/>
      <c r="D39" s="71"/>
      <c r="E39" s="70"/>
      <c r="F39" s="71"/>
      <c r="G39" s="29"/>
      <c r="H39" s="29"/>
      <c r="I39" s="29"/>
    </row>
    <row r="40" spans="1:9" ht="21.75">
      <c r="A40" s="38" t="s">
        <v>137</v>
      </c>
      <c r="B40" s="34"/>
      <c r="C40" s="34"/>
      <c r="D40" s="70">
        <f>+D22+D29+D38</f>
        <v>602</v>
      </c>
      <c r="E40" s="70"/>
      <c r="F40" s="70">
        <f>+F22+F29+F38</f>
        <v>1332</v>
      </c>
      <c r="G40" s="29"/>
      <c r="H40" s="29"/>
      <c r="I40" s="29"/>
    </row>
    <row r="41" spans="1:9" ht="21.75">
      <c r="A41" s="34"/>
      <c r="B41" s="34"/>
      <c r="C41" s="34"/>
      <c r="D41" s="68"/>
      <c r="E41" s="68"/>
      <c r="F41" s="68"/>
      <c r="G41" s="29"/>
      <c r="H41" s="29"/>
      <c r="I41" s="29"/>
    </row>
    <row r="42" spans="1:9" ht="21.75">
      <c r="A42" s="38" t="s">
        <v>71</v>
      </c>
      <c r="B42" s="34"/>
      <c r="C42" s="34"/>
      <c r="D42" s="68">
        <v>3864</v>
      </c>
      <c r="E42" s="68"/>
      <c r="F42" s="68">
        <v>2408</v>
      </c>
      <c r="G42" s="29"/>
      <c r="H42" s="29"/>
      <c r="I42" s="29"/>
    </row>
    <row r="43" spans="1:9" ht="21.75">
      <c r="A43" s="34"/>
      <c r="B43" s="34"/>
      <c r="C43" s="34"/>
      <c r="D43" s="69"/>
      <c r="E43" s="70"/>
      <c r="F43" s="69"/>
      <c r="G43" s="29"/>
      <c r="H43" s="29"/>
      <c r="I43" s="29"/>
    </row>
    <row r="44" spans="1:9" ht="28.5" customHeight="1" thickBot="1">
      <c r="A44" s="85" t="s">
        <v>131</v>
      </c>
      <c r="B44" s="34"/>
      <c r="C44" s="34"/>
      <c r="D44" s="86">
        <f>SUM(D40:D43)</f>
        <v>4466</v>
      </c>
      <c r="E44" s="131"/>
      <c r="F44" s="86">
        <f>SUM(F40:F43)</f>
        <v>3740</v>
      </c>
      <c r="G44" s="29"/>
      <c r="H44" s="29"/>
      <c r="I44" s="29"/>
    </row>
    <row r="45" spans="1:9" ht="28.5" customHeight="1" thickTop="1">
      <c r="A45" s="85"/>
      <c r="B45" s="34"/>
      <c r="C45" s="34"/>
      <c r="D45" s="131"/>
      <c r="E45" s="131"/>
      <c r="F45" s="33"/>
      <c r="G45" s="29"/>
      <c r="H45" s="29"/>
      <c r="I45" s="29"/>
    </row>
    <row r="46" spans="1:9" ht="28.5" customHeight="1" hidden="1">
      <c r="A46" s="34" t="s">
        <v>120</v>
      </c>
      <c r="B46" s="34"/>
      <c r="D46" s="131"/>
      <c r="E46" s="131"/>
      <c r="F46" s="33"/>
      <c r="G46" s="29"/>
      <c r="H46" s="29"/>
      <c r="I46" s="29"/>
    </row>
    <row r="47" spans="2:9" ht="21.75" hidden="1">
      <c r="B47" s="34"/>
      <c r="C47" s="34" t="s">
        <v>119</v>
      </c>
      <c r="D47" s="68">
        <v>0</v>
      </c>
      <c r="E47" s="68"/>
      <c r="F47" s="68">
        <v>0</v>
      </c>
      <c r="G47" s="29"/>
      <c r="H47" s="29"/>
      <c r="I47" s="29"/>
    </row>
    <row r="48" spans="2:9" ht="21.75" hidden="1">
      <c r="B48" s="34"/>
      <c r="C48" s="34" t="s">
        <v>121</v>
      </c>
      <c r="D48" s="68">
        <v>0</v>
      </c>
      <c r="E48" s="68"/>
      <c r="F48" s="68">
        <v>0</v>
      </c>
      <c r="G48" s="29"/>
      <c r="H48" s="29"/>
      <c r="I48" s="29"/>
    </row>
    <row r="49" spans="2:9" ht="22.5" hidden="1" thickBot="1">
      <c r="B49" s="34"/>
      <c r="C49" s="34"/>
      <c r="D49" s="86">
        <f>SUM(D46:D48)</f>
        <v>0</v>
      </c>
      <c r="E49" s="34"/>
      <c r="F49" s="86">
        <f>SUM(F46:F48)</f>
        <v>0</v>
      </c>
      <c r="G49" s="29"/>
      <c r="H49" s="29"/>
      <c r="I49" s="29"/>
    </row>
    <row r="50" spans="1:9" ht="21" hidden="1" thickTop="1">
      <c r="A50" s="34"/>
      <c r="B50" s="34"/>
      <c r="C50" s="34"/>
      <c r="G50" s="29"/>
      <c r="H50" s="29"/>
      <c r="I50" s="29"/>
    </row>
    <row r="51" spans="1:9" ht="20.25">
      <c r="A51" s="34"/>
      <c r="B51" s="34"/>
      <c r="C51" s="34"/>
      <c r="D51" s="34"/>
      <c r="E51" s="34"/>
      <c r="F51" s="33"/>
      <c r="G51" s="29"/>
      <c r="H51" s="29"/>
      <c r="I51" s="29"/>
    </row>
    <row r="52" spans="1:9" ht="20.25">
      <c r="A52" s="26" t="s">
        <v>91</v>
      </c>
      <c r="B52" s="34"/>
      <c r="C52" s="34"/>
      <c r="D52" s="34"/>
      <c r="E52" s="34"/>
      <c r="F52" s="33"/>
      <c r="G52" s="29"/>
      <c r="H52" s="29"/>
      <c r="I52" s="29"/>
    </row>
    <row r="53" spans="1:9" ht="20.25">
      <c r="A53" s="47" t="s">
        <v>130</v>
      </c>
      <c r="B53" s="34"/>
      <c r="C53" s="34"/>
      <c r="D53" s="34"/>
      <c r="E53" s="34"/>
      <c r="F53" s="33"/>
      <c r="G53" s="29"/>
      <c r="H53" s="29"/>
      <c r="I53" s="29"/>
    </row>
    <row r="54" spans="1:9" ht="20.25">
      <c r="A54" s="34"/>
      <c r="B54" s="34"/>
      <c r="C54" s="34"/>
      <c r="D54" s="34"/>
      <c r="E54" s="34"/>
      <c r="F54" s="33"/>
      <c r="G54" s="29"/>
      <c r="H54" s="29"/>
      <c r="I54" s="29"/>
    </row>
    <row r="55" spans="1:9" ht="20.25">
      <c r="A55" s="34"/>
      <c r="B55" s="34"/>
      <c r="C55" s="34"/>
      <c r="D55" s="34"/>
      <c r="E55" s="34"/>
      <c r="F55" s="33"/>
      <c r="G55" s="29"/>
      <c r="H55" s="29"/>
      <c r="I55" s="29"/>
    </row>
    <row r="56" spans="1:9" ht="20.25">
      <c r="A56" s="34"/>
      <c r="B56" s="34"/>
      <c r="C56" s="34"/>
      <c r="D56" s="34"/>
      <c r="E56" s="34"/>
      <c r="F56" s="33"/>
      <c r="G56" s="29"/>
      <c r="H56" s="29"/>
      <c r="I56" s="29"/>
    </row>
    <row r="57" spans="1:9" ht="20.25">
      <c r="A57" s="34"/>
      <c r="B57" s="34"/>
      <c r="C57" s="34"/>
      <c r="D57" s="34"/>
      <c r="E57" s="34"/>
      <c r="F57" s="33"/>
      <c r="G57" s="29"/>
      <c r="H57" s="29"/>
      <c r="I57" s="29"/>
    </row>
    <row r="58" spans="1:9" ht="20.25">
      <c r="A58" s="34"/>
      <c r="B58" s="34"/>
      <c r="C58" s="34"/>
      <c r="D58" s="34"/>
      <c r="E58" s="34"/>
      <c r="F58" s="33"/>
      <c r="G58" s="29"/>
      <c r="H58" s="29"/>
      <c r="I58" s="29"/>
    </row>
    <row r="59" spans="1:9" ht="20.25">
      <c r="A59" s="34"/>
      <c r="B59" s="34"/>
      <c r="C59" s="34"/>
      <c r="D59" s="34"/>
      <c r="E59" s="34"/>
      <c r="F59" s="33"/>
      <c r="G59" s="29"/>
      <c r="H59" s="29"/>
      <c r="I59" s="29"/>
    </row>
    <row r="60" spans="1:9" ht="20.25">
      <c r="A60" s="34"/>
      <c r="B60" s="34"/>
      <c r="C60" s="34"/>
      <c r="D60" s="34"/>
      <c r="E60" s="34"/>
      <c r="F60" s="33"/>
      <c r="G60" s="29"/>
      <c r="H60" s="29"/>
      <c r="I60" s="29"/>
    </row>
    <row r="61" spans="1:9" ht="20.25">
      <c r="A61" s="34"/>
      <c r="B61" s="34"/>
      <c r="C61" s="34"/>
      <c r="D61" s="34"/>
      <c r="E61" s="34"/>
      <c r="F61" s="33"/>
      <c r="G61" s="29"/>
      <c r="H61" s="29"/>
      <c r="I61" s="29"/>
    </row>
    <row r="62" spans="1:9" ht="20.25">
      <c r="A62" s="34"/>
      <c r="B62" s="34"/>
      <c r="C62" s="34"/>
      <c r="D62" s="34"/>
      <c r="E62" s="34"/>
      <c r="F62" s="33"/>
      <c r="G62" s="29"/>
      <c r="H62" s="29"/>
      <c r="I62" s="29"/>
    </row>
    <row r="63" spans="1:9" ht="20.25">
      <c r="A63" s="34"/>
      <c r="B63" s="34"/>
      <c r="C63" s="34"/>
      <c r="D63" s="34"/>
      <c r="E63" s="34"/>
      <c r="F63" s="33"/>
      <c r="G63" s="29"/>
      <c r="H63" s="29"/>
      <c r="I63" s="29"/>
    </row>
    <row r="64" spans="1:9" ht="20.25">
      <c r="A64" s="34"/>
      <c r="B64" s="34"/>
      <c r="C64" s="34"/>
      <c r="D64" s="34"/>
      <c r="E64" s="34"/>
      <c r="F64" s="33"/>
      <c r="G64" s="29"/>
      <c r="H64" s="29"/>
      <c r="I64" s="29"/>
    </row>
    <row r="65" spans="1:9" ht="20.25">
      <c r="A65" s="34"/>
      <c r="B65" s="34"/>
      <c r="C65" s="34"/>
      <c r="D65" s="34"/>
      <c r="E65" s="34"/>
      <c r="F65" s="33"/>
      <c r="G65" s="29"/>
      <c r="H65" s="29"/>
      <c r="I65" s="29"/>
    </row>
    <row r="66" spans="1:9" ht="20.25">
      <c r="A66" s="34"/>
      <c r="B66" s="34"/>
      <c r="C66" s="34"/>
      <c r="D66" s="34"/>
      <c r="E66" s="34"/>
      <c r="F66" s="33"/>
      <c r="G66" s="29"/>
      <c r="H66" s="29"/>
      <c r="I66" s="29"/>
    </row>
    <row r="67" spans="1:9" ht="18">
      <c r="A67" s="33"/>
      <c r="B67" s="33"/>
      <c r="C67" s="33"/>
      <c r="D67" s="33"/>
      <c r="E67" s="33"/>
      <c r="F67" s="33"/>
      <c r="G67" s="29"/>
      <c r="H67" s="29"/>
      <c r="I67" s="29"/>
    </row>
    <row r="68" spans="1:9" ht="18">
      <c r="A68" s="33"/>
      <c r="B68" s="33"/>
      <c r="C68" s="33"/>
      <c r="D68" s="33"/>
      <c r="E68" s="33"/>
      <c r="F68" s="33"/>
      <c r="G68" s="29"/>
      <c r="H68" s="29"/>
      <c r="I68" s="29"/>
    </row>
    <row r="69" spans="1:9" ht="1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">
      <c r="A74" s="29"/>
      <c r="B74" s="29"/>
      <c r="C74" s="29"/>
      <c r="D74" s="29"/>
      <c r="E74" s="29"/>
      <c r="F74" s="29"/>
      <c r="G74" s="29"/>
      <c r="H74" s="29"/>
      <c r="I74" s="29"/>
    </row>
  </sheetData>
  <printOptions/>
  <pageMargins left="0.75" right="0.75" top="1" bottom="1" header="0.5" footer="0.5"/>
  <pageSetup fitToHeight="1" fitToWidth="1" horizontalDpi="600" verticalDpi="600" orientation="portrait" paperSize="9" scale="62" r:id="rId1"/>
  <colBreaks count="1" manualBreakCount="1">
    <brk id="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Tamco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Tamco Holdings Berhad</dc:creator>
  <cp:keywords/>
  <dc:description/>
  <cp:lastModifiedBy>Tanco</cp:lastModifiedBy>
  <cp:lastPrinted>2005-11-22T02:25:53Z</cp:lastPrinted>
  <dcterms:created xsi:type="dcterms:W3CDTF">1999-11-03T08:39:49Z</dcterms:created>
  <dcterms:modified xsi:type="dcterms:W3CDTF">2005-02-28T01:35:21Z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